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500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<sst xmlns="http://schemas.openxmlformats.org/spreadsheetml/2006/main" count="2139" uniqueCount="1566">
  <si>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</si>
  <si>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</si>
  <si>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</si>
  <si>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</si>
  <si>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</si>
  <si>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</si>
  <si>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</si>
  <si>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</si>
  <si>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</si>
  <si>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</si>
  <si>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</si>
  <si>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</si>
  <si>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</si>
  <si>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</si>
  <si>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</si>
  <si>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</si>
  <si>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</si>
  <si>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</si>
  <si>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</si>
  <si>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</si>
  <si>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</si>
  <si>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</si>
  <si>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</si>
  <si>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</si>
  <si>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</si>
  <si>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</si>
  <si>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</si>
  <si>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</si>
  <si>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</si>
  <si>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</si>
  <si>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</si>
  <si>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</si>
  <si>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</si>
  <si>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</si>
  <si>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</si>
  <si>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</si>
  <si>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</si>
  <si>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</si>
  <si>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</si>
  <si>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</si>
  <si>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</si>
  <si>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</si>
  <si>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</si>
  <si>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</si>
  <si>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</si>
  <si>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</si>
  <si>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</si>
  <si>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</si>
  <si>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</si>
  <si>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</si>
  <si>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</si>
  <si>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</si>
  <si>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</si>
  <si>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</si>
  <si>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</si>
  <si>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</si>
  <si>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</si>
  <si>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</si>
  <si>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</si>
  <si>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</si>
  <si>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</si>
  <si>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</si>
  <si>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</si>
  <si>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</si>
  <si>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</si>
  <si>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</si>
  <si>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</si>
  <si>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</si>
  <si>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</si>
  <si>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</si>
  <si>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</si>
  <si>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</si>
  <si>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</si>
  <si>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</si>
  <si>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</si>
  <si>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</si>
  <si>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</si>
  <si>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</si>
  <si>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</si>
  <si>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</si>
  <si>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</si>
  <si>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</si>
  <si>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</si>
  <si>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</si>
  <si>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</si>
  <si>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</si>
  <si>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</si>
  <si>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</si>
  <si>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</si>
  <si>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</si>
  <si>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</si>
  <si>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</si>
  <si>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</si>
  <si>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</si>
  <si>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</si>
  <si>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</si>
  <si>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</si>
  <si>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</si>
  <si>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</si>
  <si>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</si>
  <si>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</si>
  <si>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</si>
  <si>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</si>
  <si>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</si>
  <si>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</si>
  <si>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</si>
  <si>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</si>
  <si>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</si>
  <si>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</si>
  <si>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</si>
  <si>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</si>
  <si>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</si>
  <si>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</si>
  <si>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</si>
  <si>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</si>
  <si>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</si>
  <si>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</si>
  <si>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</si>
  <si>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</si>
  <si>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</si>
  <si>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</si>
  <si>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</si>
  <si>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</si>
  <si>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</si>
  <si>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</si>
  <si>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</si>
  <si>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</si>
  <si>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</si>
  <si>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</si>
  <si>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</si>
  <si>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</si>
  <si>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</si>
  <si>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</si>
  <si>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</si>
  <si>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</si>
  <si>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</si>
  <si>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</si>
  <si>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</si>
  <si>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</si>
  <si>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</si>
  <si>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</si>
  <si>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</si>
  <si>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</si>
  <si>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</si>
  <si>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</si>
  <si>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</si>
  <si>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</si>
  <si>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</si>
  <si>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</si>
  <si>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</si>
  <si>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</si>
  <si>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</si>
  <si>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</si>
  <si>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</si>
  <si>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</si>
  <si>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</si>
  <si>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</si>
  <si>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</si>
  <si>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</si>
  <si>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</si>
  <si>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</si>
  <si>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</si>
  <si>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</si>
  <si>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</si>
  <si>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</si>
  <si>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</si>
  <si>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</si>
  <si>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</si>
  <si>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</si>
  <si>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</si>
  <si>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</si>
  <si>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</si>
  <si>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</si>
  <si>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</si>
  <si>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</si>
  <si>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</si>
  <si>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</si>
  <si>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</si>
  <si>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</si>
  <si>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</si>
  <si>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</si>
  <si>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</si>
  <si>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</si>
  <si>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</si>
  <si>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</si>
  <si>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</si>
  <si>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</si>
  <si>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</si>
  <si>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</si>
  <si>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</si>
  <si>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</si>
  <si>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</si>
  <si>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</si>
  <si>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</si>
  <si>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</si>
  <si>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</si>
  <si>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</si>
  <si>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</si>
  <si>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</si>
  <si>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</si>
  <si>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</si>
  <si>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</si>
  <si>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</si>
  <si>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</si>
  <si>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</si>
  <si>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</si>
  <si>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</si>
  <si>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</si>
  <si>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</si>
  <si>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</si>
  <si>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</si>
  <si>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</si>
  <si>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</si>
  <si>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</si>
  <si>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</si>
  <si>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</si>
  <si>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</si>
  <si>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</si>
  <si>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</si>
  <si>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</si>
  <si>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</si>
  <si>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</si>
  <si>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</si>
  <si>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</si>
  <si>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</si>
  <si>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</si>
  <si>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</si>
  <si>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</si>
  <si>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</si>
  <si>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</si>
  <si>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</si>
  <si>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</si>
  <si>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</si>
  <si>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</si>
  <si>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</si>
  <si>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</si>
  <si>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</si>
  <si>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</si>
  <si>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</si>
  <si>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</si>
  <si>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</si>
  <si>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</si>
  <si>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</si>
  <si>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</si>
  <si>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</si>
  <si>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</si>
  <si>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</si>
  <si>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</si>
  <si>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</si>
  <si>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</si>
  <si>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</si>
  <si>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</si>
  <si>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</si>
  <si>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</si>
  <si>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</si>
  <si>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</si>
  <si>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</si>
  <si>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</si>
  <si>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</si>
  <si>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</si>
  <si>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</si>
  <si>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</si>
  <si>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</si>
  <si>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</si>
  <si>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</si>
  <si>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</si>
  <si>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</si>
  <si>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</si>
  <si>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</si>
  <si>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</si>
  <si>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</si>
  <si>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</si>
  <si>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</si>
  <si>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</si>
  <si>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</si>
  <si>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</si>
  <si>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</si>
  <si>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</si>
  <si>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</si>
  <si>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</si>
  <si>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</si>
  <si>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</si>
  <si>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</si>
  <si>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</si>
  <si>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</si>
  <si>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</si>
  <si>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</si>
  <si>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</si>
  <si>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</si>
  <si>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</si>
  <si>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</si>
  <si>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</si>
  <si>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</si>
  <si>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</si>
  <si>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</si>
  <si>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</si>
  <si>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</si>
  <si>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</si>
  <si>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</si>
  <si>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</si>
  <si>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</si>
  <si>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</si>
  <si>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</si>
  <si>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</si>
  <si>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</si>
  <si>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</si>
  <si>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</si>
  <si>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</si>
  <si>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</si>
  <si>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</si>
  <si>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</si>
  <si>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</si>
  <si>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</si>
  <si>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</si>
  <si>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</si>
  <si>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</si>
  <si>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</si>
  <si>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</si>
  <si>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</si>
  <si>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</si>
  <si>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</si>
  <si>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</si>
  <si>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</si>
  <si>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</si>
  <si>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</si>
  <si>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</si>
  <si>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</si>
  <si>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</si>
  <si>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</si>
  <si>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</si>
  <si>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</si>
  <si>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</si>
  <si>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</si>
  <si>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</si>
  <si>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</si>
  <si>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</si>
  <si>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</si>
  <si>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</si>
  <si>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</si>
  <si>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</si>
  <si>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</si>
  <si>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</si>
  <si>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</si>
  <si>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</si>
  <si>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</si>
  <si>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</si>
  <si>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</si>
  <si>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</si>
  <si>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</si>
  <si>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</si>
  <si>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</si>
  <si>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</si>
  <si>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</si>
  <si>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</si>
  <si>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</si>
  <si>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</si>
  <si>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</si>
  <si>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</si>
  <si>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</si>
  <si>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</si>
  <si>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</si>
  <si>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</si>
  <si>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</si>
  <si>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</si>
  <si>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</si>
  <si>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</si>
  <si>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</si>
  <si>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</si>
  <si>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</si>
  <si>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</si>
  <si>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</si>
  <si>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</si>
  <si>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</si>
  <si>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</si>
  <si>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</si>
  <si>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</si>
  <si>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</si>
  <si>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</si>
  <si>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</si>
  <si>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</si>
  <si>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</si>
  <si>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</si>
  <si>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</si>
  <si>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</si>
  <si>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</si>
  <si>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</si>
  <si>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</si>
  <si>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</si>
  <si>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</si>
  <si>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</si>
  <si>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</si>
  <si>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</si>
  <si>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</si>
  <si>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</si>
  <si>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</si>
  <si>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</si>
  <si>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</si>
  <si>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</si>
  <si>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</si>
  <si>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</si>
  <si>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</si>
  <si>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</si>
  <si>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</si>
  <si>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</si>
  <si>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</si>
  <si>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</si>
  <si>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</si>
  <si>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</si>
  <si>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</si>
  <si>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</si>
  <si>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</si>
  <si>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</si>
  <si>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</si>
  <si>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</si>
  <si>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</si>
  <si>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</si>
  <si>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</si>
  <si>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</si>
  <si>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</si>
  <si>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</si>
  <si>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</si>
  <si>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</si>
  <si>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</si>
  <si>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</si>
  <si>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</si>
  <si>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</si>
  <si>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</si>
  <si>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</si>
  <si>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</si>
  <si>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</si>
  <si>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</si>
  <si>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</si>
  <si>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</si>
  <si>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</si>
  <si>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</si>
  <si>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</si>
  <si>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</si>
  <si>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</si>
  <si>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</si>
  <si>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</si>
  <si>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</si>
  <si>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</si>
  <si>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</si>
  <si>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</si>
  <si>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</si>
  <si>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</si>
  <si>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</si>
  <si>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</si>
  <si>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</si>
  <si>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</si>
  <si>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</si>
  <si>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</si>
  <si>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</si>
  <si>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</si>
  <si>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</si>
  <si>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</si>
  <si>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</si>
  <si>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</si>
  <si>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</si>
  <si>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</si>
  <si>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</si>
  <si>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</si>
  <si>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</si>
  <si>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</si>
  <si>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</si>
  <si>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</si>
  <si>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</si>
  <si>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</si>
  <si>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</si>
  <si>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</si>
  <si>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</si>
  <si>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</si>
  <si>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</si>
  <si>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</si>
  <si>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</si>
  <si>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</si>
  <si>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</si>
  <si>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</si>
  <si>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</si>
  <si>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</si>
  <si>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</si>
  <si>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</si>
  <si>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</si>
  <si>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</si>
  <si>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</si>
  <si>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</si>
  <si>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</si>
  <si>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</si>
  <si>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</si>
  <si>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</si>
  <si>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</si>
  <si>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</si>
  <si>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</si>
  <si>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</si>
  <si>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</si>
  <si>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</si>
  <si>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</si>
  <si>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</si>
  <si>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</si>
  <si>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</si>
  <si>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</si>
  <si>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</si>
  <si>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</si>
  <si>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</si>
  <si>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</si>
  <si>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</si>
  <si>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</si>
  <si>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</si>
  <si>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</si>
  <si>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</si>
  <si>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</si>
  <si>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</si>
  <si>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</si>
  <si>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</si>
  <si>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</si>
  <si>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</si>
  <si>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</si>
  <si>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</si>
  <si>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</si>
  <si>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</si>
  <si>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</si>
  <si>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</si>
  <si>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</si>
  <si>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</si>
  <si>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</si>
  <si>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</si>
  <si>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</si>
  <si>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</si>
  <si>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</si>
  <si>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</si>
  <si>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</si>
  <si>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</si>
  <si>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</si>
  <si>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</si>
  <si>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</si>
  <si>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</si>
  <si>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</si>
  <si>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</si>
  <si>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</si>
  <si>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</si>
  <si>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</si>
  <si>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</si>
  <si>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</si>
  <si>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</si>
  <si>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</si>
  <si>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</si>
  <si>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</si>
  <si>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</si>
  <si>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</si>
  <si>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</si>
  <si>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</si>
  <si>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</si>
  <si>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</si>
  <si>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</si>
  <si>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</si>
  <si>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</si>
  <si>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</si>
  <si>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</si>
  <si>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</si>
  <si>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</si>
  <si>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</si>
  <si>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</si>
  <si>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</si>
  <si>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</si>
  <si>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</si>
  <si>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</si>
  <si>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</si>
  <si>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</si>
  <si>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</si>
  <si>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</si>
  <si>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</si>
  <si>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</si>
  <si>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</si>
  <si>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</si>
  <si>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</si>
  <si>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</si>
  <si>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</si>
  <si>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</si>
  <si>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</si>
  <si>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</si>
  <si>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</si>
  <si>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</si>
  <si>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</si>
  <si>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</si>
  <si>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</si>
  <si>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</si>
  <si>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</si>
  <si>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</si>
  <si>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</si>
  <si>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</si>
  <si>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</si>
  <si>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</si>
  <si>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</si>
  <si>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</si>
  <si>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</si>
  <si>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</si>
  <si>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</si>
  <si>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</si>
  <si>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</si>
  <si>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</si>
  <si>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</si>
  <si>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</si>
  <si>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</si>
  <si>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</si>
  <si>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</si>
  <si>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</si>
  <si>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</si>
  <si>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</si>
  <si>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</si>
  <si>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</si>
  <si>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</si>
  <si>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</si>
  <si>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</si>
  <si>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</si>
  <si>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</si>
  <si>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</si>
  <si>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</si>
  <si>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</si>
  <si>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</si>
  <si>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</si>
  <si>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</si>
  <si>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</si>
  <si>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</si>
  <si>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</si>
  <si>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</si>
  <si>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</si>
  <si>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</si>
  <si>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</si>
  <si>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</si>
  <si>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</si>
  <si>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</si>
  <si>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</si>
  <si>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</si>
  <si>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</si>
  <si>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</si>
  <si>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</si>
  <si>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</si>
  <si>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</si>
  <si>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</si>
  <si>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</si>
  <si>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</si>
  <si>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</si>
  <si>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</si>
  <si>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</si>
  <si>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</si>
  <si>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</si>
  <si>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</si>
  <si>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</si>
  <si>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</si>
  <si>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</si>
  <si>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</si>
  <si>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</si>
  <si>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</si>
  <si>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</si>
  <si>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</si>
  <si>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</si>
  <si>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</si>
  <si>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</si>
  <si>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</si>
  <si>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</si>
  <si>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</si>
  <si>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</si>
  <si>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</si>
  <si>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</si>
  <si>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</si>
  <si>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</si>
  <si>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</si>
  <si>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</si>
  <si>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</si>
  <si>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</si>
  <si>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</si>
  <si>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</si>
  <si>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</si>
  <si>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</si>
  <si>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</si>
  <si>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</si>
  <si>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</si>
  <si>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</si>
  <si>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</si>
  <si>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</si>
  <si>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</si>
  <si>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</si>
  <si>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</si>
  <si>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</si>
  <si>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</si>
  <si>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</si>
  <si>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</si>
  <si>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</si>
  <si>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</si>
  <si>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</si>
  <si>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</si>
  <si>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</si>
  <si>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</si>
  <si>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</si>
  <si>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</si>
  <si>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</si>
  <si>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</si>
  <si>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</si>
  <si>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</si>
  <si>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</si>
  <si>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</si>
  <si>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</si>
  <si>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</si>
  <si>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</si>
  <si>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</si>
  <si>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</si>
  <si>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</si>
  <si>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</si>
  <si>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</si>
  <si>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</si>
  <si>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</si>
  <si>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</si>
  <si>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</si>
  <si>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</si>
  <si>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</si>
  <si>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</si>
  <si>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</si>
  <si>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</si>
  <si>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</si>
  <si>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</si>
  <si>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</si>
  <si>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</si>
  <si>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</si>
  <si>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</si>
  <si>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</si>
  <si>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</si>
  <si>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</si>
  <si>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</si>
  <si>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</si>
  <si>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</si>
  <si>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</si>
  <si>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</si>
  <si>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</si>
  <si>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</si>
  <si>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</si>
  <si>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</si>
  <si>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</si>
  <si>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</si>
  <si>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</si>
  <si>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</si>
  <si>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</si>
  <si>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</si>
  <si>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</si>
  <si>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</si>
  <si>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</si>
  <si>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</si>
  <si>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</si>
  <si>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</si>
  <si>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</si>
  <si>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</si>
  <si>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</si>
  <si>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</si>
  <si>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</si>
  <si>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</si>
  <si>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</si>
  <si>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</si>
  <si>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</si>
  <si>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</si>
  <si>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</si>
  <si>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</si>
  <si>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</si>
  <si>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</si>
  <si>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</si>
  <si>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</si>
  <si>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</si>
  <si>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</si>
  <si>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</si>
  <si>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</si>
  <si>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</si>
  <si>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</si>
  <si>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</si>
  <si>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</si>
  <si>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</si>
  <si>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</si>
  <si>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</si>
  <si>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</si>
  <si>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</si>
  <si>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</si>
  <si>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</si>
  <si>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</si>
  <si>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</si>
  <si>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</si>
  <si>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</si>
  <si>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</si>
  <si>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</si>
  <si>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</si>
  <si>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</si>
  <si>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</si>
  <si>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</si>
  <si>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</si>
  <si>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</si>
  <si>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</si>
  <si>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</si>
  <si>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</si>
  <si>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</si>
  <si>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</si>
  <si>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</si>
  <si>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</si>
  <si>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</si>
  <si>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</si>
  <si>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</si>
  <si>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</si>
  <si>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</si>
  <si>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</si>
  <si>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</si>
  <si>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</si>
  <si>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</si>
  <si>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</si>
  <si>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</si>
  <si>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</si>
  <si>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</si>
  <si>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</si>
  <si>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</si>
  <si>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</si>
  <si>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</si>
  <si>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</si>
  <si>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</si>
  <si>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</si>
  <si>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</si>
  <si>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</si>
  <si>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</si>
  <si>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</si>
  <si>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</si>
  <si>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</si>
  <si>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</si>
  <si>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</si>
  <si>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</si>
  <si>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</si>
  <si>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</si>
  <si>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</si>
  <si>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</si>
  <si>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</si>
  <si>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</si>
  <si>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</si>
  <si>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</si>
  <si>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</si>
  <si>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</si>
  <si>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</si>
  <si>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</si>
  <si>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</si>
  <si>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</si>
  <si>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</si>
  <si>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</si>
  <si>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</si>
  <si>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</si>
  <si>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</si>
  <si>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</si>
  <si>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</si>
  <si>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</si>
  <si>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</si>
  <si>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</si>
  <si>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</si>
  <si>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</si>
  <si>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</si>
  <si>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</si>
  <si>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</si>
  <si>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</si>
  <si>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</si>
  <si>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</si>
  <si>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</si>
  <si>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</si>
  <si>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</si>
  <si>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</si>
  <si>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</si>
  <si>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</si>
  <si>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</si>
  <si>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</si>
  <si>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</si>
  <si>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</si>
  <si>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</si>
  <si>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</si>
  <si>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</si>
  <si>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</si>
  <si>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</si>
  <si>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</si>
  <si>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</si>
  <si>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</si>
  <si>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</si>
  <si>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</si>
  <si>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</si>
  <si>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</si>
  <si>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</si>
  <si>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</si>
  <si>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</si>
  <si>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</si>
  <si>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</si>
  <si>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</si>
  <si>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</si>
  <si>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</si>
  <si>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</si>
  <si>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</si>
  <si>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</si>
  <si>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</si>
  <si>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</si>
  <si>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</si>
  <si>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</si>
  <si>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</si>
  <si>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</si>
  <si>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</si>
  <si>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</si>
  <si>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</si>
  <si>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</si>
  <si>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</si>
  <si>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</si>
  <si>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</si>
  <si>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</si>
  <si>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</si>
  <si>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</si>
  <si>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</si>
  <si>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</si>
  <si>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</si>
  <si>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</si>
  <si>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</si>
  <si>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</si>
  <si>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</si>
  <si>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</si>
  <si>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</si>
  <si>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</si>
  <si>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</si>
  <si>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</si>
  <si>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</si>
  <si>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</si>
  <si>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</si>
  <si>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</si>
  <si>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</si>
  <si>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</si>
  <si>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</si>
  <si>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</si>
  <si>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</si>
  <si>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</si>
  <si>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</si>
  <si>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</si>
  <si>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</si>
  <si>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</si>
  <si>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</si>
  <si>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</si>
  <si>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</si>
  <si>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</si>
  <si>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</si>
  <si>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</si>
  <si>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</si>
  <si>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</si>
  <si>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</si>
  <si>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</si>
  <si>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</si>
  <si>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</si>
  <si>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</si>
  <si>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</si>
  <si>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</si>
  <si>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</si>
  <si>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</si>
  <si>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</si>
  <si>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</si>
  <si>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</si>
  <si>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</si>
  <si>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</si>
  <si>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</si>
  <si>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</si>
  <si>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</si>
  <si>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</si>
  <si>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</si>
  <si>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</si>
  <si>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</si>
  <si>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</si>
  <si>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</si>
  <si>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</si>
  <si>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</si>
  <si>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</si>
  <si>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</si>
  <si>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</si>
  <si>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</si>
  <si>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</si>
  <si>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</si>
  <si>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</si>
  <si>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</si>
  <si>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</si>
  <si>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</si>
  <si>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</si>
  <si>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</si>
  <si>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</si>
  <si>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</si>
  <si>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</si>
  <si>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</si>
  <si>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</si>
  <si>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</si>
  <si>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</si>
  <si>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</si>
  <si>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</si>
  <si>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</si>
  <si>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</si>
  <si>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</si>
  <si>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</si>
  <si>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</si>
  <si>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</si>
  <si>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</si>
  <si>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</si>
  <si>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</si>
  <si>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</si>
  <si>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</si>
  <si>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</si>
  <si>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</si>
  <si>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</si>
  <si>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</si>
  <si>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</si>
  <si>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</si>
  <si>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</si>
  <si>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</si>
  <si>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</si>
  <si>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</si>
  <si>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</si>
  <si>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</si>
  <si>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</si>
  <si>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</si>
  <si>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</si>
  <si>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</si>
  <si>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</si>
  <si>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</si>
  <si>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</si>
  <si>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</si>
  <si>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</si>
  <si>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</si>
  <si>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</si>
  <si>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</si>
  <si>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</si>
  <si>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</si>
  <si>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</si>
  <si>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</si>
  <si>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</si>
  <si>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</si>
  <si>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</si>
  <si>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</si>
  <si>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</si>
  <si>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</si>
  <si>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</si>
  <si>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</si>
  <si>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</si>
  <si>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</si>
  <si>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</si>
  <si>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</si>
  <si>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</si>
  <si>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</si>
  <si>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</si>
  <si>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</si>
  <si>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</si>
  <si>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</si>
  <si>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</si>
  <si>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</si>
  <si>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</si>
  <si>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</si>
  <si>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</si>
  <si>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</si>
  <si>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</si>
  <si>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</si>
  <si>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</si>
  <si>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</si>
  <si>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</si>
  <si>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</si>
  <si>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</si>
  <si>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</si>
  <si>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</si>
  <si>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</si>
  <si>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</si>
  <si>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</si>
  <si>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</si>
  <si>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</si>
  <si>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</si>
  <si>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</si>
  <si>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</si>
  <si>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</si>
  <si>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</si>
  <si>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</si>
  <si>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</si>
  <si>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</si>
  <si>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</si>
  <si>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</si>
  <si>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</si>
  <si>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</si>
  <si>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</si>
  <si>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</si>
  <si>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</si>
  <si>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</si>
  <si>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</si>
  <si>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</si>
  <si>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</si>
  <si>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</si>
  <si>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</si>
  <si>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</si>
  <si>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</si>
  <si>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</si>
  <si>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</si>
  <si>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</si>
  <si>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</si>
  <si>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</si>
  <si>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</si>
  <si>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</si>
  <si>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</si>
  <si>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</si>
  <si>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</si>
  <si>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</si>
  <si>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</si>
  <si>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</si>
  <si>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</si>
  <si>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</si>
  <si>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</si>
  <si>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</si>
  <si>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</si>
  <si>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</si>
  <si>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</si>
  <si>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</si>
  <si>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</si>
  <si>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</si>
  <si>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</si>
  <si>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</si>
  <si>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</si>
  <si>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</si>
  <si>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</si>
  <si>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</si>
  <si>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</si>
  <si>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</si>
  <si>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</si>
  <si>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</si>
  <si>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</si>
  <si>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</si>
  <si>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</si>
  <si>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</si>
  <si>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</si>
  <si>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</si>
  <si>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</si>
  <si>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</si>
  <si>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</si>
  <si>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</si>
  <si>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</si>
  <si>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</si>
  <si>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</si>
  <si>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</si>
  <si>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</si>
  <si>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</si>
  <si>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</si>
  <si>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</si>
  <si>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</si>
  <si>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</si>
  <si>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</si>
  <si>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</si>
  <si>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</si>
  <si>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</si>
  <si>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</si>
  <si>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</si>
  <si>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</si>
  <si>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</si>
  <si>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</si>
  <si>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</si>
  <si>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</si>
  <si>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</si>
  <si>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</si>
  <si>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</si>
  <si>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</si>
  <si>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</si>
  <si>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</si>
  <si>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</si>
  <si>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</si>
  <si>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</si>
  <si>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</si>
  <si>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</si>
  <si>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</si>
  <si>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</si>
  <si>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</si>
  <si>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</si>
  <si>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</si>
  <si>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</si>
  <si>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</si>
  <si>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</si>
  <si>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</si>
  <si>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</si>
  <si>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</si>
  <si>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</si>
  <si>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</si>
  <si>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</si>
  <si>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</si>
  <si>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</si>
  <si>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</si>
  <si>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</si>
  <si>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</si>
  <si>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</si>
  <si>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</si>
  <si>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</si>
  <si>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</si>
  <si>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</si>
  <si>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</si>
  <si>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</si>
  <si>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</si>
  <si>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</si>
  <si>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</si>
  <si>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</si>
  <si>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</si>
  <si>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</si>
  <si>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</si>
  <si>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</si>
  <si>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</si>
  <si>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</si>
  <si>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</si>
  <si>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</si>
  <si>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</si>
  <si>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</si>
  <si>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</si>
  <si>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</si>
  <si>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</si>
  <si>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</si>
  <si>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</si>
  <si>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</si>
  <si>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</si>
  <si>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</si>
  <si>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</si>
  <si>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</si>
  <si>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</si>
  <si>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</si>
  <si>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</si>
  <si>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</si>
  <si>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</si>
  <si>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</si>
  <si>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</si>
  <si>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</si>
  <si>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</si>
  <si>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</si>
  <si>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</si>
  <si>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</si>
  <si>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</si>
  <si>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</si>
  <si>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</si>
  <si>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</si>
  <si>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</si>
  <si>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</si>
  <si>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</si>
  <si>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</si>
  <si>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</si>
  <si>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</si>
  <si>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</si>
  <si>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</si>
  <si>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</si>
  <si>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</si>
  <si>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</si>
  <si>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</si>
  <si>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</si>
  <si>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</si>
  <si>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</si>
  <si>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</si>
  <si>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</si>
  <si>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</si>
  <si>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</si>
  <si>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</si>
  <si>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</si>
  <si>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</si>
  <si>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</si>
  <si>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</si>
  <si>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</si>
  <si>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</si>
  <si>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</si>
  <si>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</si>
  <si>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</si>
  <si>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</si>
  <si>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</si>
  <si>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</si>
  <si>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</si>
  <si>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</si>
  <si>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</si>
  <si>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</si>
  <si>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</si>
  <si>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</si>
  <si>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</si>
  <si>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</si>
  <si>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</si>
  <si>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</si>
  <si>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</si>
  <si>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</si>
  <si>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</si>
  <si>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</si>
  <si>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</si>
  <si>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</si>
  <si>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</si>
  <si>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</si>
  <si>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</si>
  <si>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</si>
  <si>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</si>
  <si>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</si>
  <si>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</si>
  <si>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</si>
  <si>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</si>
  <si>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</si>
  <si>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</si>
  <si>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</si>
  <si>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</si>
  <si>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</si>
  <si>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</si>
  <si>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</si>
  <si>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</si>
  <si>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</si>
  <si>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</si>
  <si>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</si>
  <si>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</si>
  <si>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</si>
  <si>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</si>
  <si>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</si>
  <si>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</si>
  <si>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</si>
  <si>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</si>
  <si>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</si>
  <si>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</si>
  <si>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</si>
  <si>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</si>
  <si>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</si>
  <si>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</si>
  <si>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</si>
  <si>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</si>
  <si>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</si>
  <si>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</si>
  <si>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</si>
  <si>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</si>
  <si>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</si>
  <si>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</si>
  <si>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</si>
  <si>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</si>
  <si>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</si>
  <si>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</si>
  <si>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</si>
  <si>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</si>
  <si>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</si>
  <si>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</si>
  <si>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</si>
  <si>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</si>
  <si>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</si>
  <si>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</si>
  <si>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</si>
  <si>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</si>
  <si>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</si>
  <si>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</si>
  <si>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</si>
  <si>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</si>
  <si>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</si>
  <si>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</si>
  <si>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</si>
  <si>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</si>
  <si>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</si>
  <si>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</si>
  <si>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</si>
  <si>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</si>
  <si>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</si>
  <si>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</si>
  <si>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</si>
  <si>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</si>
  <si>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</si>
  <si>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</si>
  <si>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</si>
  <si>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</si>
  <si>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</si>
  <si>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</si>
  <si>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</si>
  <si>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</si>
  <si>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</si>
  <si>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</si>
  <si>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</si>
  <si>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</si>
  <si>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</si>
  <si>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</si>
  <si>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</si>
  <si>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</si>
  <si>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</si>
  <si>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</si>
  <si>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</si>
  <si>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</si>
  <si>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</si>
  <si>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</si>
  <si>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</si>
  <si>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</si>
  <si>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</si>
  <si>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</si>
  <si>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</si>
  <si>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</si>
  <si>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</si>
  <si>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</si>
  <si>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</si>
  <si>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</si>
  <si>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</si>
  <si>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</si>
  <si>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</si>
  <si>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</si>
  <si>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</si>
  <si>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</si>
  <si>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</si>
  <si>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</si>
  <si>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</si>
  <si>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</si>
  <si>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</si>
  <si>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</si>
  <si>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</si>
  <si>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</si>
  <si>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</si>
  <si>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</si>
  <si>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</si>
  <si>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</si>
  <si>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</si>
  <si>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</si>
  <si>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</si>
  <si>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</si>
  <si>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</si>
  <si>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</si>
  <si>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</si>
  <si>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</si>
  <si>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</si>
  <si>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</si>
  <si>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</si>
  <si>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</si>
  <si>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</si>
  <si>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</si>
  <si>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</si>
  <si>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</si>
  <si>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</si>
  <si>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</si>
  <si>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</si>
  <si>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</si>
  <si>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</si>
  <si>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</si>
  <si>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</si>
  <si>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</si>
  <si>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</si>
  <si>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</si>
  <si>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</si>
  <si>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</si>
  <si>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</si>
  <si>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</si>
  <si>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</si>
  <si>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</si>
  <si>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</si>
  <si>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</si>
  <si>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</si>
  <si>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</si>
  <si>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</si>
  <si>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</si>
  <si>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</si>
  <si>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</si>
  <si>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</si>
  <si>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</si>
  <si>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</si>
  <si>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</si>
  <si>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</si>
  <si>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</si>
  <si>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</si>
  <si>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</si>
  <si>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</si>
  <si>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</si>
  <si>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</si>
  <si>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</si>
  <si>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</si>
  <si>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</si>
  <si>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</si>
  <si>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</si>
  <si>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</si>
  <si>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</si>
  <si>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</si>
  <si>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</si>
  <si>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</si>
  <si>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</si>
  <si>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</si>
  <si>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</si>
  <si>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</si>
  <si>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</si>
  <si>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</si>
  <si>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</si>
  <si>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</si>
  <si>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</si>
  <si>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</si>
  <si>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</si>
  <si>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</si>
  <si>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</si>
  <si>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</si>
  <si>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</si>
  <si>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</si>
  <si>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</si>
  <si>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</si>
  <si>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</si>
  <si>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</si>
  <si>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</si>
  <si>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</si>
  <si>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</si>
  <si>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</si>
  <si>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</si>
  <si>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</si>
  <si>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</si>
  <si>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</si>
  <si>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</si>
  <si>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</si>
  <si>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</si>
  <si>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</si>
  <si>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</si>
  <si>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</si>
  <si>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</si>
  <si>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</si>
  <si>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</si>
  <si>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</si>
  <si>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</si>
  <si>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</si>
  <si>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</si>
  <si>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</si>
  <si>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</si>
  <si>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</si>
  <si>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</si>
  <si>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</si>
  <si>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</si>
  <si>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</si>
  <si>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</si>
  <si>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</si>
  <si>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</si>
  <si>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</si>
  <si>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</si>
  <si>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</si>
  <si>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</si>
  <si>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</si>
  <si>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</si>
  <si>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</si>
  <si>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</si>
  <si>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</si>
  <si>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</si>
  <si>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</si>
  <si>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</si>
  <si>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</si>
  <si>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</si>
  <si>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</si>
  <si>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</si>
  <si>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</si>
  <si>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</si>
  <si>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</si>
  <si>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</si>
  <si>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</si>
  <si>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</si>
  <si>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</si>
  <si>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</si>
  <si>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</si>
  <si>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</si>
  <si>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</si>
  <si>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</si>
  <si>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</si>
  <si>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</si>
  <si>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</si>
  <si>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</si>
  <si>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</si>
  <si>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</si>
  <si>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</si>
  <si>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</si>
  <si>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</si>
  <si>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</si>
  <si>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</si>
  <si>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</si>
  <si>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</si>
  <si>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</si>
  <si>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</si>
  <si>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</si>
  <si>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</si>
  <si>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</si>
  <si>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</si>
  <si>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</si>
  <si>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</si>
  <si>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</si>
  <si>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</si>
  <si>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</si>
  <si>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</si>
  <si>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</si>
  <si>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Cut-off Date:  31/12/2020</t>
  </si>
  <si>
    <t>Reporting Date: 15/01/2021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</si>
</sst>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 numFmtId="175" formatCode="0.000%"/>
    <numFmt numFmtId="176" formatCode="#,##0.000"/>
    <numFmt numFmtId="177" formatCode="#,##0.0000"/>
    <numFmt numFmtId="178" formatCode="#,##0.00000"/>
    <numFmt numFmtId="179" formatCode="#,##0.000000"/>
    <numFmt numFmtId="180" formatCode="#,##0.0000000"/>
    <numFmt numFmtId="181" formatCode="#,##0.00000000"/>
    <numFmt numFmtId="182" formatCode="#,##0.000000000"/>
    <numFmt numFmtId="183" formatCode="#,##0.0000000000"/>
    <numFmt numFmtId="184" formatCode="#,##0.00000000000"/>
    <numFmt numFmtId="185" formatCode="#,##0.000000000000"/>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4">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40"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40" fillId="0" borderId="0" xfId="0" applyFont="1" applyBorder="1" applyAlignment="1">
      <alignment horizontal="center"/>
    </xf>
    <xf numFmtId="0" fontId="43"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4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40"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5" fillId="0"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51" fillId="19" borderId="0" xfId="0" applyFont="1" applyFill="1" applyBorder="1" applyAlignment="1" quotePrefix="1">
      <alignment horizontal="center" vertical="center" wrapText="1"/>
    </xf>
    <xf numFmtId="0" fontId="54"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5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64"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55"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55" fillId="0" borderId="0" xfId="0" applyFont="1" applyFill="1" applyBorder="1" applyAlignment="1" quotePrefix="1">
      <alignment horizontal="left" vertical="center" wrapText="1"/>
    </xf>
    <xf numFmtId="0" fontId="5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5" fillId="19" borderId="0" xfId="0" applyFont="1" applyFill="1" applyBorder="1" applyAlignment="1" applyProtection="1">
      <alignment horizontal="center" vertical="center" wrapText="1"/>
      <protection/>
    </xf>
    <xf numFmtId="0" fontId="5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6" fillId="0" borderId="0" xfId="0" applyFont="1" applyFill="1" applyBorder="1" applyAlignment="1" applyProtection="1">
      <alignment horizontal="right" vertical="center" wrapText="1"/>
      <protection/>
    </xf>
    <xf numFmtId="0" fontId="54" fillId="19"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6" fillId="0" borderId="0" xfId="68"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51" fillId="19" borderId="0" xfId="0" applyFont="1" applyFill="1" applyBorder="1" applyAlignment="1" applyProtection="1">
      <alignment horizontal="center" vertical="center" wrapText="1"/>
      <protection/>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56" fillId="0" borderId="0" xfId="0" applyNumberFormat="1" applyFont="1" applyFill="1" applyBorder="1" applyAlignment="1" quotePrefix="1">
      <alignment horizontal="right" vertical="center" wrapText="1"/>
    </xf>
    <xf numFmtId="169" fontId="55"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3" fontId="13" fillId="33" borderId="0" xfId="0" applyNumberFormat="1" applyFont="1" applyFill="1" applyAlignment="1">
      <alignment/>
    </xf>
    <xf numFmtId="3" fontId="13" fillId="33" borderId="0" xfId="64" applyNumberFormat="1" applyFont="1" applyFill="1" applyBorder="1" applyAlignment="1">
      <alignment/>
      <protection/>
    </xf>
    <xf numFmtId="167" fontId="3" fillId="33" borderId="14" xfId="64" applyNumberFormat="1" applyFont="1" applyFill="1" applyBorder="1" applyAlignment="1">
      <alignment/>
      <protection/>
    </xf>
    <xf numFmtId="0" fontId="85" fillId="0" borderId="26" xfId="55" applyFill="1" applyBorder="1" applyAlignment="1" applyProtection="1" quotePrefix="1">
      <alignment horizontal="center" vertical="center" wrapText="1"/>
      <protection/>
    </xf>
    <xf numFmtId="0" fontId="85" fillId="0" borderId="27" xfId="55" applyFill="1" applyBorder="1" applyAlignment="1" applyProtection="1" quotePrefix="1">
      <alignment horizontal="center" vertical="center" wrapText="1"/>
      <protection/>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31/12/2020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51.7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A1" sqref="A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2" t="s">
        <v>1379</v>
      </c>
      <c r="F6" s="352"/>
      <c r="G6" s="352"/>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1565</v>
      </c>
      <c r="G9" s="7"/>
      <c r="H9" s="7"/>
      <c r="I9" s="7"/>
      <c r="J9" s="8"/>
    </row>
    <row r="10" spans="2:10" ht="21">
      <c r="B10" s="6"/>
      <c r="C10" s="7"/>
      <c r="D10" s="7"/>
      <c r="E10" s="7"/>
      <c r="F10" s="13" t="s">
        <v>1564</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5" t="s">
        <v>15</v>
      </c>
      <c r="E24" s="356" t="s">
        <v>16</v>
      </c>
      <c r="F24" s="356"/>
      <c r="G24" s="356"/>
      <c r="H24" s="356"/>
      <c r="I24" s="7"/>
      <c r="J24" s="8"/>
    </row>
    <row r="25" spans="2:10" ht="15">
      <c r="B25" s="6"/>
      <c r="C25" s="7"/>
      <c r="D25" s="7"/>
      <c r="E25" s="16"/>
      <c r="F25" s="16"/>
      <c r="G25" s="16"/>
      <c r="H25" s="7"/>
      <c r="I25" s="7"/>
      <c r="J25" s="8"/>
    </row>
    <row r="26" spans="2:10" ht="15">
      <c r="B26" s="6"/>
      <c r="C26" s="7"/>
      <c r="D26" s="355" t="s">
        <v>17</v>
      </c>
      <c r="E26" s="356"/>
      <c r="F26" s="356"/>
      <c r="G26" s="356"/>
      <c r="H26" s="356"/>
      <c r="I26" s="7"/>
      <c r="J26" s="8"/>
    </row>
    <row r="27" spans="2:10" ht="15">
      <c r="B27" s="6"/>
      <c r="C27" s="7"/>
      <c r="D27" s="17"/>
      <c r="E27" s="17"/>
      <c r="F27" s="17"/>
      <c r="G27" s="17"/>
      <c r="H27" s="17"/>
      <c r="I27" s="7"/>
      <c r="J27" s="8"/>
    </row>
    <row r="28" spans="2:10" ht="15">
      <c r="B28" s="6"/>
      <c r="C28" s="7"/>
      <c r="D28" s="355" t="s">
        <v>18</v>
      </c>
      <c r="E28" s="356" t="s">
        <v>16</v>
      </c>
      <c r="F28" s="356"/>
      <c r="G28" s="356"/>
      <c r="H28" s="356"/>
      <c r="I28" s="7"/>
      <c r="J28" s="8"/>
    </row>
    <row r="29" spans="2:10" ht="15">
      <c r="B29" s="6"/>
      <c r="C29" s="7"/>
      <c r="D29" s="16"/>
      <c r="E29" s="16"/>
      <c r="F29" s="16"/>
      <c r="G29" s="16"/>
      <c r="H29" s="16"/>
      <c r="I29" s="7"/>
      <c r="J29" s="8"/>
    </row>
    <row r="30" spans="2:10" ht="15">
      <c r="B30" s="6"/>
      <c r="C30" s="7"/>
      <c r="D30" s="355" t="s">
        <v>19</v>
      </c>
      <c r="E30" s="356" t="s">
        <v>16</v>
      </c>
      <c r="F30" s="356"/>
      <c r="G30" s="356"/>
      <c r="H30" s="356"/>
      <c r="I30" s="7"/>
      <c r="J30" s="8"/>
    </row>
    <row r="31" spans="2:10" ht="15">
      <c r="B31" s="6"/>
      <c r="C31" s="7"/>
      <c r="D31" s="7"/>
      <c r="E31" s="7"/>
      <c r="F31" s="7"/>
      <c r="G31" s="7"/>
      <c r="H31" s="7"/>
      <c r="I31" s="7"/>
      <c r="J31" s="8"/>
    </row>
    <row r="32" spans="2:10" ht="15">
      <c r="B32" s="6"/>
      <c r="C32" s="7"/>
      <c r="D32" s="353" t="s">
        <v>20</v>
      </c>
      <c r="E32" s="354"/>
      <c r="F32" s="354"/>
      <c r="G32" s="354"/>
      <c r="H32" s="354"/>
      <c r="I32" s="7"/>
      <c r="J32" s="8"/>
    </row>
    <row r="33" spans="2:10" ht="15">
      <c r="B33" s="6"/>
      <c r="C33" s="7"/>
      <c r="D33" s="7"/>
      <c r="E33" s="7"/>
      <c r="F33" s="15"/>
      <c r="G33" s="7"/>
      <c r="H33" s="7"/>
      <c r="I33" s="7"/>
      <c r="J33" s="8"/>
    </row>
    <row r="34" spans="2:10" ht="15">
      <c r="B34" s="6"/>
      <c r="C34" s="7"/>
      <c r="D34" s="353" t="s">
        <v>1304</v>
      </c>
      <c r="E34" s="354"/>
      <c r="F34" s="354"/>
      <c r="G34" s="354"/>
      <c r="H34" s="354"/>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A1" sqref="A1"/>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7" t="s">
        <v>1373</v>
      </c>
      <c r="D25" s="357"/>
      <c r="E25" s="357"/>
      <c r="F25" s="357"/>
      <c r="G25" s="357"/>
      <c r="H25" s="357"/>
      <c r="I25" s="14"/>
      <c r="J25" s="8"/>
    </row>
    <row r="26" spans="2:10" s="2" customFormat="1" ht="15">
      <c r="B26" s="6"/>
      <c r="C26" s="357"/>
      <c r="D26" s="357"/>
      <c r="E26" s="357"/>
      <c r="F26" s="357"/>
      <c r="G26" s="357"/>
      <c r="H26" s="357"/>
      <c r="I26" s="14"/>
      <c r="J26" s="8"/>
    </row>
    <row r="27" spans="2:10" s="2" customFormat="1" ht="15">
      <c r="B27" s="6"/>
      <c r="C27" s="357" t="s">
        <v>1372</v>
      </c>
      <c r="D27" s="357"/>
      <c r="E27" s="357"/>
      <c r="F27" s="357"/>
      <c r="G27" s="357"/>
      <c r="H27" s="357"/>
      <c r="I27" s="14"/>
      <c r="J27" s="8"/>
    </row>
    <row r="28" spans="2:10" s="2" customFormat="1" ht="15">
      <c r="B28" s="6"/>
      <c r="C28" s="357"/>
      <c r="D28" s="357"/>
      <c r="E28" s="357"/>
      <c r="F28" s="357"/>
      <c r="G28" s="357"/>
      <c r="H28" s="357"/>
      <c r="I28" s="14"/>
      <c r="J28" s="8"/>
    </row>
    <row r="29" spans="2:10" s="2" customFormat="1" ht="15">
      <c r="B29" s="6"/>
      <c r="C29" s="357" t="s">
        <v>1374</v>
      </c>
      <c r="D29" s="357"/>
      <c r="E29" s="357"/>
      <c r="F29" s="357"/>
      <c r="G29" s="357"/>
      <c r="H29" s="357"/>
      <c r="I29" s="14"/>
      <c r="J29" s="8"/>
    </row>
    <row r="30" spans="2:10" s="2" customFormat="1" ht="15">
      <c r="B30" s="6"/>
      <c r="C30" s="357"/>
      <c r="D30" s="357"/>
      <c r="E30" s="357"/>
      <c r="F30" s="357"/>
      <c r="G30" s="357"/>
      <c r="H30" s="357"/>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8" t="s">
        <v>35</v>
      </c>
      <c r="B1" s="359"/>
      <c r="C1" s="359"/>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89"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89" t="s">
        <v>1352</v>
      </c>
      <c r="B29" s="189"/>
      <c r="C29" s="190"/>
    </row>
    <row r="30" spans="1:3" ht="60">
      <c r="A30" s="191"/>
      <c r="B30" s="192" t="s">
        <v>1350</v>
      </c>
      <c r="C30" s="58" t="s">
        <v>1349</v>
      </c>
    </row>
    <row r="31" spans="1:3" ht="15">
      <c r="A31" s="189" t="s">
        <v>1351</v>
      </c>
      <c r="B31" s="189"/>
      <c r="C31" s="190"/>
    </row>
    <row r="32" spans="1:3" ht="30">
      <c r="A32" s="191"/>
      <c r="B32" s="192" t="s">
        <v>1353</v>
      </c>
      <c r="C32" s="58" t="s">
        <v>1354</v>
      </c>
    </row>
    <row r="33" spans="1:3" ht="15">
      <c r="A33" s="189" t="s">
        <v>1356</v>
      </c>
      <c r="B33" s="189"/>
      <c r="C33" s="190"/>
    </row>
    <row r="34" spans="1:3" ht="30">
      <c r="A34" s="191"/>
      <c r="B34" s="192" t="s">
        <v>1361</v>
      </c>
      <c r="C34" s="58" t="s">
        <v>1360</v>
      </c>
    </row>
    <row r="38" ht="15">
      <c r="C38" s="193"/>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9" t="s">
        <v>1305</v>
      </c>
      <c r="B1" s="179"/>
      <c r="C1" s="64"/>
      <c r="D1" s="64"/>
      <c r="E1" s="64"/>
      <c r="F1" s="186" t="s">
        <v>1357</v>
      </c>
      <c r="H1" s="64"/>
      <c r="I1" s="179"/>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1" t="s">
        <v>1385</v>
      </c>
      <c r="E16" s="72"/>
      <c r="F16" s="72"/>
      <c r="H16" s="64"/>
      <c r="L16" s="64"/>
      <c r="M16" s="64"/>
    </row>
    <row r="17" spans="1:13" ht="15">
      <c r="A17" s="66" t="s">
        <v>86</v>
      </c>
      <c r="B17" s="80" t="s">
        <v>87</v>
      </c>
      <c r="C17" s="212">
        <v>44196</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3" t="s">
        <v>1386</v>
      </c>
      <c r="D27" s="83"/>
      <c r="E27" s="83"/>
      <c r="F27" s="83"/>
      <c r="H27" s="64"/>
      <c r="L27" s="64"/>
      <c r="M27" s="64"/>
    </row>
    <row r="28" spans="1:13" ht="15">
      <c r="A28" s="66" t="s">
        <v>100</v>
      </c>
      <c r="B28" s="82" t="s">
        <v>101</v>
      </c>
      <c r="C28" s="163" t="s">
        <v>1386</v>
      </c>
      <c r="D28" s="83"/>
      <c r="E28" s="83"/>
      <c r="F28" s="83"/>
      <c r="H28" s="64"/>
      <c r="L28" s="64"/>
      <c r="M28" s="64"/>
    </row>
    <row r="29" spans="1:13" ht="30">
      <c r="A29" s="66" t="s">
        <v>102</v>
      </c>
      <c r="B29" s="82" t="s">
        <v>103</v>
      </c>
      <c r="C29" s="211"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2">
        <v>712.04</v>
      </c>
      <c r="F38" s="83"/>
      <c r="H38" s="64"/>
      <c r="L38" s="64"/>
      <c r="M38" s="64"/>
    </row>
    <row r="39" spans="1:14" ht="15">
      <c r="A39" s="66" t="s">
        <v>112</v>
      </c>
      <c r="B39" s="83" t="s">
        <v>113</v>
      </c>
      <c r="C39" s="182">
        <v>500</v>
      </c>
      <c r="F39" s="83"/>
      <c r="H39" s="64"/>
      <c r="L39" s="64"/>
      <c r="M39" s="64"/>
      <c r="N39" s="95"/>
    </row>
    <row r="40" spans="1:14" ht="15" outlineLevel="1">
      <c r="A40" s="66" t="s">
        <v>114</v>
      </c>
      <c r="B40" s="89" t="s">
        <v>115</v>
      </c>
      <c r="C40" s="341">
        <v>708.67</v>
      </c>
      <c r="F40" s="83"/>
      <c r="H40" s="64"/>
      <c r="L40" s="64"/>
      <c r="M40" s="64"/>
      <c r="N40" s="95"/>
    </row>
    <row r="41" spans="1:14" ht="15" outlineLevel="1">
      <c r="A41" s="66" t="s">
        <v>116</v>
      </c>
      <c r="B41" s="89" t="s">
        <v>117</v>
      </c>
      <c r="C41" s="341">
        <v>543.26</v>
      </c>
      <c r="F41" s="83"/>
      <c r="H41" s="64"/>
      <c r="L41" s="64"/>
      <c r="M41" s="64"/>
      <c r="N41" s="95"/>
    </row>
    <row r="42" spans="1:14" ht="15" outlineLevel="1">
      <c r="A42" s="66" t="s">
        <v>118</v>
      </c>
      <c r="B42" s="89"/>
      <c r="C42" s="182"/>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0">
        <v>0.0526</v>
      </c>
      <c r="D45" s="178">
        <f>IF(OR(C38="[For completion]",C39="[For completion]"),"Please complete G.3.1.1 and G.3.1.2",(C38/C39-1))</f>
        <v>0.42408</v>
      </c>
      <c r="E45" s="178"/>
      <c r="F45" s="178">
        <v>0.27</v>
      </c>
      <c r="G45" s="66" t="s">
        <v>1001</v>
      </c>
      <c r="H45" s="64"/>
      <c r="L45" s="64"/>
      <c r="M45" s="64"/>
      <c r="N45" s="95"/>
    </row>
    <row r="46" spans="1:14" ht="15" outlineLevel="1">
      <c r="A46" s="66" t="s">
        <v>124</v>
      </c>
      <c r="B46" s="81" t="s">
        <v>125</v>
      </c>
      <c r="C46" s="178"/>
      <c r="D46" s="178"/>
      <c r="E46" s="178"/>
      <c r="F46" s="178"/>
      <c r="G46" s="102"/>
      <c r="H46" s="64"/>
      <c r="L46" s="64"/>
      <c r="M46" s="64"/>
      <c r="N46" s="95"/>
    </row>
    <row r="47" spans="1:14" ht="15" outlineLevel="1">
      <c r="A47" s="66" t="s">
        <v>126</v>
      </c>
      <c r="B47" s="81" t="s">
        <v>127</v>
      </c>
      <c r="C47" s="178"/>
      <c r="D47" s="178"/>
      <c r="E47" s="178"/>
      <c r="F47" s="178"/>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2">
        <v>712.04</v>
      </c>
      <c r="E53" s="90"/>
      <c r="F53" s="194">
        <f>IF($C$58=0,"",IF(C53="[for completion]","",C53/$C$58))</f>
        <v>1</v>
      </c>
      <c r="G53" s="91"/>
      <c r="H53" s="64"/>
      <c r="L53" s="64"/>
      <c r="M53" s="64"/>
      <c r="N53" s="95"/>
    </row>
    <row r="54" spans="1:14" ht="15">
      <c r="A54" s="66" t="s">
        <v>136</v>
      </c>
      <c r="B54" s="83" t="s">
        <v>137</v>
      </c>
      <c r="C54" s="182">
        <v>0</v>
      </c>
      <c r="E54" s="90"/>
      <c r="F54" s="194">
        <f>IF($C$58=0,"",IF(C54="[for completion]","",C54/$C$58))</f>
        <v>0</v>
      </c>
      <c r="G54" s="91"/>
      <c r="H54" s="64"/>
      <c r="L54" s="64"/>
      <c r="M54" s="64"/>
      <c r="N54" s="95"/>
    </row>
    <row r="55" spans="1:14" ht="15">
      <c r="A55" s="66" t="s">
        <v>138</v>
      </c>
      <c r="B55" s="83" t="s">
        <v>139</v>
      </c>
      <c r="C55" s="182">
        <v>0</v>
      </c>
      <c r="E55" s="90"/>
      <c r="F55" s="202">
        <f>IF($C$58=0,"",IF(C55="[for completion]","",C55/$C$58))</f>
        <v>0</v>
      </c>
      <c r="G55" s="91"/>
      <c r="H55" s="64"/>
      <c r="L55" s="64"/>
      <c r="M55" s="64"/>
      <c r="N55" s="95"/>
    </row>
    <row r="56" spans="1:14" ht="15">
      <c r="A56" s="66" t="s">
        <v>140</v>
      </c>
      <c r="B56" s="83" t="s">
        <v>141</v>
      </c>
      <c r="C56" s="182">
        <v>0</v>
      </c>
      <c r="E56" s="90"/>
      <c r="F56" s="202">
        <f>IF($C$58=0,"",IF(C56="[for completion]","",C56/$C$58))</f>
        <v>0</v>
      </c>
      <c r="G56" s="91"/>
      <c r="H56" s="64"/>
      <c r="L56" s="64"/>
      <c r="M56" s="64"/>
      <c r="N56" s="95"/>
    </row>
    <row r="57" spans="1:14" ht="15">
      <c r="A57" s="66" t="s">
        <v>142</v>
      </c>
      <c r="B57" s="66" t="s">
        <v>143</v>
      </c>
      <c r="C57" s="182">
        <v>0</v>
      </c>
      <c r="E57" s="90"/>
      <c r="F57" s="194">
        <f>IF($C$58=0,"",IF(C57="[for completion]","",C57/$C$58))</f>
        <v>0</v>
      </c>
      <c r="G57" s="91"/>
      <c r="H57" s="64"/>
      <c r="L57" s="64"/>
      <c r="M57" s="64"/>
      <c r="N57" s="95"/>
    </row>
    <row r="58" spans="1:14" ht="15">
      <c r="A58" s="66" t="s">
        <v>144</v>
      </c>
      <c r="B58" s="92" t="s">
        <v>145</v>
      </c>
      <c r="C58" s="183">
        <f>SUM(C53:C57)</f>
        <v>712.04</v>
      </c>
      <c r="D58" s="90"/>
      <c r="E58" s="90"/>
      <c r="F58" s="195">
        <f>SUM(F53:F57)</f>
        <v>1</v>
      </c>
      <c r="G58" s="91"/>
      <c r="H58" s="64"/>
      <c r="L58" s="64"/>
      <c r="M58" s="64"/>
      <c r="N58" s="95"/>
    </row>
    <row r="59" spans="1:14" ht="15" outlineLevel="1">
      <c r="A59" s="66" t="s">
        <v>146</v>
      </c>
      <c r="B59" s="94" t="s">
        <v>147</v>
      </c>
      <c r="C59" s="182"/>
      <c r="E59" s="90"/>
      <c r="F59" s="194">
        <f aca="true" t="shared" si="0" ref="F59:F64">IF($C$58=0,"",IF(C59="[for completion]","",C59/$C$58))</f>
        <v>0</v>
      </c>
      <c r="G59" s="91"/>
      <c r="H59" s="64"/>
      <c r="L59" s="64"/>
      <c r="M59" s="64"/>
      <c r="N59" s="95"/>
    </row>
    <row r="60" spans="1:14" ht="15" outlineLevel="1">
      <c r="A60" s="66" t="s">
        <v>148</v>
      </c>
      <c r="B60" s="94" t="s">
        <v>147</v>
      </c>
      <c r="C60" s="182"/>
      <c r="E60" s="90"/>
      <c r="F60" s="194">
        <f t="shared" si="0"/>
        <v>0</v>
      </c>
      <c r="G60" s="91"/>
      <c r="H60" s="64"/>
      <c r="L60" s="64"/>
      <c r="M60" s="64"/>
      <c r="N60" s="95"/>
    </row>
    <row r="61" spans="1:14" ht="15" outlineLevel="1">
      <c r="A61" s="66" t="s">
        <v>149</v>
      </c>
      <c r="B61" s="94" t="s">
        <v>147</v>
      </c>
      <c r="C61" s="182"/>
      <c r="E61" s="90"/>
      <c r="F61" s="194">
        <f t="shared" si="0"/>
        <v>0</v>
      </c>
      <c r="G61" s="91"/>
      <c r="H61" s="64"/>
      <c r="L61" s="64"/>
      <c r="M61" s="64"/>
      <c r="N61" s="95"/>
    </row>
    <row r="62" spans="1:14" ht="15" outlineLevel="1">
      <c r="A62" s="66" t="s">
        <v>150</v>
      </c>
      <c r="B62" s="94" t="s">
        <v>147</v>
      </c>
      <c r="C62" s="182"/>
      <c r="E62" s="90"/>
      <c r="F62" s="194">
        <f t="shared" si="0"/>
        <v>0</v>
      </c>
      <c r="G62" s="91"/>
      <c r="H62" s="64"/>
      <c r="L62" s="64"/>
      <c r="M62" s="64"/>
      <c r="N62" s="95"/>
    </row>
    <row r="63" spans="1:14" ht="15" outlineLevel="1">
      <c r="A63" s="66" t="s">
        <v>151</v>
      </c>
      <c r="B63" s="94" t="s">
        <v>147</v>
      </c>
      <c r="C63" s="182"/>
      <c r="E63" s="90"/>
      <c r="F63" s="194">
        <f t="shared" si="0"/>
        <v>0</v>
      </c>
      <c r="G63" s="91"/>
      <c r="H63" s="64"/>
      <c r="L63" s="64"/>
      <c r="M63" s="64"/>
      <c r="N63" s="95"/>
    </row>
    <row r="64" spans="1:14" ht="15" outlineLevel="1">
      <c r="A64" s="66" t="s">
        <v>152</v>
      </c>
      <c r="B64" s="94" t="s">
        <v>147</v>
      </c>
      <c r="C64" s="184"/>
      <c r="D64" s="95"/>
      <c r="E64" s="95"/>
      <c r="F64" s="194">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5">
        <v>7.437346110083494</v>
      </c>
      <c r="D66" s="185">
        <v>6.35244370163203</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3" t="s">
        <v>1325</v>
      </c>
      <c r="C70" s="182">
        <v>74.69228660565817</v>
      </c>
      <c r="D70" s="203">
        <v>79.92074666805435</v>
      </c>
      <c r="E70" s="62"/>
      <c r="F70" s="194">
        <f aca="true" t="shared" si="1" ref="F70:F76">IF($C$77=0,"",IF(C70="[for completion]","",C70/$C$77))</f>
        <v>0.10489846964296817</v>
      </c>
      <c r="G70" s="194">
        <f>IF($D$77=0,"",IF(D70="[Mark as ND1 if not relevant]","",D70/$D$77))</f>
        <v>0.11224136251797609</v>
      </c>
      <c r="H70" s="64"/>
      <c r="L70" s="64"/>
      <c r="M70" s="64"/>
      <c r="N70" s="95"/>
    </row>
    <row r="71" spans="1:14" ht="15">
      <c r="A71" s="66" t="s">
        <v>160</v>
      </c>
      <c r="B71" s="174" t="s">
        <v>1326</v>
      </c>
      <c r="C71" s="203">
        <v>68.65274277854931</v>
      </c>
      <c r="D71" s="203">
        <v>73.4584347730478</v>
      </c>
      <c r="E71" s="62"/>
      <c r="F71" s="194">
        <f t="shared" si="1"/>
        <v>0.09641648397087119</v>
      </c>
      <c r="G71" s="194">
        <f aca="true" t="shared" si="2" ref="G71:G76">IF($D$77=0,"",IF(D71="[Mark as ND1 if not relevant]","",D71/$D$77))</f>
        <v>0.10316563784883222</v>
      </c>
      <c r="H71" s="64"/>
      <c r="L71" s="64"/>
      <c r="M71" s="64"/>
      <c r="N71" s="95"/>
    </row>
    <row r="72" spans="1:14" ht="15">
      <c r="A72" s="66" t="s">
        <v>161</v>
      </c>
      <c r="B72" s="173" t="s">
        <v>1327</v>
      </c>
      <c r="C72" s="203">
        <v>62.3735597725333</v>
      </c>
      <c r="D72" s="203">
        <v>66.73970895661044</v>
      </c>
      <c r="E72" s="62"/>
      <c r="F72" s="194">
        <f t="shared" si="1"/>
        <v>0.08759794703925025</v>
      </c>
      <c r="G72" s="194">
        <f t="shared" si="2"/>
        <v>0.0937298033319975</v>
      </c>
      <c r="H72" s="64"/>
      <c r="L72" s="64"/>
      <c r="M72" s="64"/>
      <c r="N72" s="95"/>
    </row>
    <row r="73" spans="1:14" ht="15">
      <c r="A73" s="66" t="s">
        <v>162</v>
      </c>
      <c r="B73" s="173" t="s">
        <v>1328</v>
      </c>
      <c r="C73" s="203">
        <v>57.97043110941714</v>
      </c>
      <c r="D73" s="203">
        <v>62.028361287076294</v>
      </c>
      <c r="E73" s="62"/>
      <c r="F73" s="194">
        <f t="shared" si="1"/>
        <v>0.08141415645802864</v>
      </c>
      <c r="G73" s="194">
        <f t="shared" si="2"/>
        <v>0.08711314741009059</v>
      </c>
      <c r="H73" s="64"/>
      <c r="L73" s="64"/>
      <c r="M73" s="64"/>
      <c r="N73" s="95"/>
    </row>
    <row r="74" spans="1:14" ht="15">
      <c r="A74" s="66" t="s">
        <v>163</v>
      </c>
      <c r="B74" s="173" t="s">
        <v>1329</v>
      </c>
      <c r="C74" s="203">
        <v>53.34610948737568</v>
      </c>
      <c r="D74" s="203">
        <v>57.08033715149182</v>
      </c>
      <c r="E74" s="62"/>
      <c r="F74" s="194">
        <f t="shared" si="1"/>
        <v>0.07491972064231898</v>
      </c>
      <c r="G74" s="194">
        <f t="shared" si="2"/>
        <v>0.08016410108728109</v>
      </c>
      <c r="H74" s="64"/>
      <c r="L74" s="64"/>
      <c r="M74" s="64"/>
      <c r="N74" s="95"/>
    </row>
    <row r="75" spans="1:14" ht="15">
      <c r="A75" s="66" t="s">
        <v>164</v>
      </c>
      <c r="B75" s="173" t="s">
        <v>1330</v>
      </c>
      <c r="C75" s="203">
        <v>197.5428265768508</v>
      </c>
      <c r="D75" s="203">
        <v>211.37082443723048</v>
      </c>
      <c r="E75" s="62"/>
      <c r="F75" s="194">
        <f t="shared" si="1"/>
        <v>0.2774307915656737</v>
      </c>
      <c r="G75" s="194">
        <f t="shared" si="2"/>
        <v>0.296850946975271</v>
      </c>
      <c r="H75" s="64"/>
      <c r="L75" s="64"/>
      <c r="M75" s="64"/>
      <c r="N75" s="95"/>
    </row>
    <row r="76" spans="1:14" ht="15">
      <c r="A76" s="66" t="s">
        <v>165</v>
      </c>
      <c r="B76" s="173" t="s">
        <v>1331</v>
      </c>
      <c r="C76" s="203">
        <v>197.46566889961574</v>
      </c>
      <c r="D76" s="203">
        <v>161.44521195648898</v>
      </c>
      <c r="E76" s="62"/>
      <c r="F76" s="194">
        <f t="shared" si="1"/>
        <v>0.2773224306808892</v>
      </c>
      <c r="G76" s="194">
        <f t="shared" si="2"/>
        <v>0.22673500082855164</v>
      </c>
      <c r="H76" s="64"/>
      <c r="L76" s="64"/>
      <c r="M76" s="64"/>
      <c r="N76" s="95"/>
    </row>
    <row r="77" spans="1:14" ht="15">
      <c r="A77" s="66" t="s">
        <v>166</v>
      </c>
      <c r="B77" s="99" t="s">
        <v>145</v>
      </c>
      <c r="C77" s="183">
        <f>SUM(C70:C76)</f>
        <v>712.0436252300001</v>
      </c>
      <c r="D77" s="183">
        <f>SUM(D70:D76)</f>
        <v>712.0436252300001</v>
      </c>
      <c r="E77" s="83"/>
      <c r="F77" s="195">
        <f>SUM(F70:F76)</f>
        <v>1.0000000000000002</v>
      </c>
      <c r="G77" s="195">
        <f>SUM(G70:G76)</f>
        <v>1</v>
      </c>
      <c r="H77" s="64"/>
      <c r="L77" s="64"/>
      <c r="M77" s="64"/>
      <c r="N77" s="95"/>
    </row>
    <row r="78" spans="1:14" ht="15" outlineLevel="1">
      <c r="A78" s="66" t="s">
        <v>167</v>
      </c>
      <c r="B78" s="100" t="s">
        <v>168</v>
      </c>
      <c r="C78" s="183"/>
      <c r="D78" s="183"/>
      <c r="E78" s="83"/>
      <c r="F78" s="194">
        <f>IF($C$77=0,"",IF(C78="[for completion]","",C78/$C$77))</f>
        <v>0</v>
      </c>
      <c r="G78" s="194">
        <f aca="true" t="shared" si="3" ref="G78:G87">IF($D$77=0,"",IF(D78="[for completion]","",D78/$D$77))</f>
        <v>0</v>
      </c>
      <c r="H78" s="64"/>
      <c r="L78" s="64"/>
      <c r="M78" s="64"/>
      <c r="N78" s="95"/>
    </row>
    <row r="79" spans="1:14" ht="15" outlineLevel="1">
      <c r="A79" s="66" t="s">
        <v>169</v>
      </c>
      <c r="B79" s="100" t="s">
        <v>170</v>
      </c>
      <c r="C79" s="183"/>
      <c r="D79" s="183"/>
      <c r="E79" s="83"/>
      <c r="F79" s="194">
        <f aca="true" t="shared" si="4" ref="F79:F87">IF($C$77=0,"",IF(C79="[for completion]","",C79/$C$77))</f>
        <v>0</v>
      </c>
      <c r="G79" s="194">
        <f t="shared" si="3"/>
        <v>0</v>
      </c>
      <c r="H79" s="64"/>
      <c r="L79" s="64"/>
      <c r="M79" s="64"/>
      <c r="N79" s="95"/>
    </row>
    <row r="80" spans="1:14" ht="15" outlineLevel="1">
      <c r="A80" s="66" t="s">
        <v>171</v>
      </c>
      <c r="B80" s="100" t="s">
        <v>172</v>
      </c>
      <c r="C80" s="183"/>
      <c r="D80" s="183"/>
      <c r="E80" s="83"/>
      <c r="F80" s="194">
        <f t="shared" si="4"/>
        <v>0</v>
      </c>
      <c r="G80" s="194">
        <f t="shared" si="3"/>
        <v>0</v>
      </c>
      <c r="H80" s="64"/>
      <c r="L80" s="64"/>
      <c r="M80" s="64"/>
      <c r="N80" s="95"/>
    </row>
    <row r="81" spans="1:14" ht="15" outlineLevel="1">
      <c r="A81" s="66" t="s">
        <v>173</v>
      </c>
      <c r="B81" s="100" t="s">
        <v>174</v>
      </c>
      <c r="C81" s="183"/>
      <c r="D81" s="183"/>
      <c r="E81" s="83"/>
      <c r="F81" s="194">
        <f t="shared" si="4"/>
        <v>0</v>
      </c>
      <c r="G81" s="194">
        <f t="shared" si="3"/>
        <v>0</v>
      </c>
      <c r="H81" s="64"/>
      <c r="L81" s="64"/>
      <c r="M81" s="64"/>
      <c r="N81" s="95"/>
    </row>
    <row r="82" spans="1:14" ht="15" outlineLevel="1">
      <c r="A82" s="66" t="s">
        <v>175</v>
      </c>
      <c r="B82" s="100" t="s">
        <v>176</v>
      </c>
      <c r="C82" s="183"/>
      <c r="D82" s="183"/>
      <c r="E82" s="83"/>
      <c r="F82" s="194">
        <f t="shared" si="4"/>
        <v>0</v>
      </c>
      <c r="G82" s="194">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5">
        <v>2.0986301369863014</v>
      </c>
      <c r="D89" s="185">
        <v>3.0986301369863014</v>
      </c>
      <c r="E89" s="80"/>
      <c r="F89" s="200"/>
      <c r="G89" s="201"/>
      <c r="H89" s="64"/>
      <c r="L89" s="64"/>
      <c r="M89" s="64"/>
      <c r="N89" s="95"/>
    </row>
    <row r="90" spans="2:14" ht="15">
      <c r="B90" s="83"/>
      <c r="C90" s="185"/>
      <c r="D90" s="185"/>
      <c r="E90" s="80"/>
      <c r="F90" s="200"/>
      <c r="G90" s="201"/>
      <c r="H90" s="64"/>
      <c r="L90" s="64"/>
      <c r="M90" s="64"/>
      <c r="N90" s="95"/>
    </row>
    <row r="91" spans="2:14" ht="15">
      <c r="B91" s="83" t="s">
        <v>1184</v>
      </c>
      <c r="C91" s="199"/>
      <c r="D91" s="199"/>
      <c r="E91" s="80"/>
      <c r="F91" s="201"/>
      <c r="G91" s="201"/>
      <c r="H91" s="64"/>
      <c r="L91" s="64"/>
      <c r="M91" s="64"/>
      <c r="N91" s="95"/>
    </row>
    <row r="92" spans="1:14" ht="15">
      <c r="A92" s="66" t="s">
        <v>186</v>
      </c>
      <c r="B92" s="83" t="s">
        <v>158</v>
      </c>
      <c r="C92" s="185"/>
      <c r="D92" s="185"/>
      <c r="E92" s="80"/>
      <c r="F92" s="201"/>
      <c r="G92" s="201"/>
      <c r="H92" s="64"/>
      <c r="L92" s="64"/>
      <c r="M92" s="64"/>
      <c r="N92" s="95"/>
    </row>
    <row r="93" spans="1:14" ht="15">
      <c r="A93" s="66" t="s">
        <v>187</v>
      </c>
      <c r="B93" s="174" t="s">
        <v>1325</v>
      </c>
      <c r="C93" s="182">
        <v>0</v>
      </c>
      <c r="D93" s="182">
        <v>0</v>
      </c>
      <c r="E93" s="62"/>
      <c r="F93" s="194">
        <f>IF($C$100=0,"",IF(C93="[for completion]","",IF(C93="","",C93/$C$100)))</f>
        <v>0</v>
      </c>
      <c r="G93" s="194">
        <f>IF($D$100=0,"",IF(D93="[Mark as ND1 if not relevant]","",IF(D93="","",D93/$D$100)))</f>
        <v>0</v>
      </c>
      <c r="H93" s="64"/>
      <c r="L93" s="64"/>
      <c r="M93" s="64"/>
      <c r="N93" s="95"/>
    </row>
    <row r="94" spans="1:14" ht="15">
      <c r="A94" s="66" t="s">
        <v>188</v>
      </c>
      <c r="B94" s="174" t="s">
        <v>1326</v>
      </c>
      <c r="C94" s="182">
        <v>0</v>
      </c>
      <c r="D94" s="182">
        <v>0</v>
      </c>
      <c r="E94" s="62"/>
      <c r="F94" s="194">
        <f aca="true" t="shared" si="5" ref="F94:F99">IF($C$100=0,"",IF(C94="[for completion]","",IF(C94="","",C94/$C$100)))</f>
        <v>0</v>
      </c>
      <c r="G94" s="194">
        <f aca="true" t="shared" si="6" ref="G94:G99">IF($D$100=0,"",IF(D94="[Mark as ND1 if not relevant]","",IF(D94="","",D94/$D$100)))</f>
        <v>0</v>
      </c>
      <c r="H94" s="64"/>
      <c r="L94" s="64"/>
      <c r="M94" s="64"/>
      <c r="N94" s="95"/>
    </row>
    <row r="95" spans="1:14" ht="15">
      <c r="A95" s="66" t="s">
        <v>189</v>
      </c>
      <c r="B95" s="174" t="s">
        <v>1327</v>
      </c>
      <c r="C95" s="203">
        <v>500</v>
      </c>
      <c r="D95" s="182">
        <v>0</v>
      </c>
      <c r="E95" s="62"/>
      <c r="F95" s="194">
        <f t="shared" si="5"/>
        <v>1</v>
      </c>
      <c r="G95" s="194">
        <f t="shared" si="6"/>
        <v>0</v>
      </c>
      <c r="H95" s="64"/>
      <c r="L95" s="64"/>
      <c r="M95" s="64"/>
      <c r="N95" s="95"/>
    </row>
    <row r="96" spans="1:14" ht="15">
      <c r="A96" s="66" t="s">
        <v>190</v>
      </c>
      <c r="B96" s="174" t="s">
        <v>1328</v>
      </c>
      <c r="C96" s="203">
        <v>0</v>
      </c>
      <c r="D96" s="203">
        <v>500</v>
      </c>
      <c r="E96" s="62"/>
      <c r="F96" s="194">
        <f t="shared" si="5"/>
        <v>0</v>
      </c>
      <c r="G96" s="194">
        <f t="shared" si="6"/>
        <v>1</v>
      </c>
      <c r="H96" s="64"/>
      <c r="L96" s="64"/>
      <c r="M96" s="64"/>
      <c r="N96" s="95"/>
    </row>
    <row r="97" spans="1:13" ht="15">
      <c r="A97" s="66" t="s">
        <v>191</v>
      </c>
      <c r="B97" s="174" t="s">
        <v>1329</v>
      </c>
      <c r="C97" s="182">
        <v>0</v>
      </c>
      <c r="D97" s="203">
        <v>0</v>
      </c>
      <c r="E97" s="62"/>
      <c r="F97" s="194">
        <f t="shared" si="5"/>
        <v>0</v>
      </c>
      <c r="G97" s="194">
        <f t="shared" si="6"/>
        <v>0</v>
      </c>
      <c r="H97" s="64"/>
      <c r="L97" s="64"/>
      <c r="M97" s="64"/>
    </row>
    <row r="98" spans="1:13" ht="15">
      <c r="A98" s="66" t="s">
        <v>192</v>
      </c>
      <c r="B98" s="174" t="s">
        <v>1330</v>
      </c>
      <c r="C98" s="182">
        <v>0</v>
      </c>
      <c r="D98" s="182">
        <v>0</v>
      </c>
      <c r="E98" s="62"/>
      <c r="F98" s="194">
        <f t="shared" si="5"/>
        <v>0</v>
      </c>
      <c r="G98" s="194">
        <f t="shared" si="6"/>
        <v>0</v>
      </c>
      <c r="H98" s="64"/>
      <c r="L98" s="64"/>
      <c r="M98" s="64"/>
    </row>
    <row r="99" spans="1:13" ht="15">
      <c r="A99" s="66" t="s">
        <v>193</v>
      </c>
      <c r="B99" s="174" t="s">
        <v>1331</v>
      </c>
      <c r="C99" s="182">
        <v>0</v>
      </c>
      <c r="D99" s="182">
        <v>0</v>
      </c>
      <c r="E99" s="62"/>
      <c r="F99" s="194">
        <f t="shared" si="5"/>
        <v>0</v>
      </c>
      <c r="G99" s="194">
        <f t="shared" si="6"/>
        <v>0</v>
      </c>
      <c r="H99" s="64"/>
      <c r="L99" s="64"/>
      <c r="M99" s="64"/>
    </row>
    <row r="100" spans="1:13" ht="15">
      <c r="A100" s="66" t="s">
        <v>194</v>
      </c>
      <c r="B100" s="99" t="s">
        <v>145</v>
      </c>
      <c r="C100" s="183">
        <f>SUM(C93:C99)</f>
        <v>500</v>
      </c>
      <c r="D100" s="183">
        <f>SUM(D93:D99)</f>
        <v>500</v>
      </c>
      <c r="E100" s="83"/>
      <c r="F100" s="195">
        <f>SUM(F93:F99)</f>
        <v>1</v>
      </c>
      <c r="G100" s="195">
        <f>SUM(G93:G99)</f>
        <v>1</v>
      </c>
      <c r="H100" s="64"/>
      <c r="L100" s="64"/>
      <c r="M100" s="64"/>
    </row>
    <row r="101" spans="1:13" ht="15" outlineLevel="1">
      <c r="A101" s="66" t="s">
        <v>195</v>
      </c>
      <c r="B101" s="100" t="s">
        <v>168</v>
      </c>
      <c r="C101" s="183"/>
      <c r="D101" s="183"/>
      <c r="E101" s="83"/>
      <c r="F101" s="194">
        <f>IF($C$100=0,"",IF(C101="[for completion]","",C101/$C$100))</f>
        <v>0</v>
      </c>
      <c r="G101" s="194">
        <f>IF($D$100=0,"",IF(D101="[for completion]","",D101/$D$100))</f>
        <v>0</v>
      </c>
      <c r="H101" s="64"/>
      <c r="L101" s="64"/>
      <c r="M101" s="64"/>
    </row>
    <row r="102" spans="1:13" ht="15" outlineLevel="1">
      <c r="A102" s="66" t="s">
        <v>196</v>
      </c>
      <c r="B102" s="100" t="s">
        <v>170</v>
      </c>
      <c r="C102" s="183"/>
      <c r="D102" s="183"/>
      <c r="E102" s="83"/>
      <c r="F102" s="194">
        <f>IF($C$100=0,"",IF(C102="[for completion]","",C102/$C$100))</f>
        <v>0</v>
      </c>
      <c r="G102" s="194">
        <f>IF($D$100=0,"",IF(D102="[for completion]","",D102/$D$100))</f>
        <v>0</v>
      </c>
      <c r="H102" s="64"/>
      <c r="L102" s="64"/>
      <c r="M102" s="64"/>
    </row>
    <row r="103" spans="1:13" ht="15" outlineLevel="1">
      <c r="A103" s="66" t="s">
        <v>197</v>
      </c>
      <c r="B103" s="100" t="s">
        <v>172</v>
      </c>
      <c r="C103" s="183"/>
      <c r="D103" s="183"/>
      <c r="E103" s="83"/>
      <c r="F103" s="194">
        <f>IF($C$100=0,"",IF(C103="[for completion]","",C103/$C$100))</f>
        <v>0</v>
      </c>
      <c r="G103" s="194">
        <f>IF($D$100=0,"",IF(D103="[for completion]","",D103/$D$100))</f>
        <v>0</v>
      </c>
      <c r="H103" s="64"/>
      <c r="L103" s="64"/>
      <c r="M103" s="64"/>
    </row>
    <row r="104" spans="1:13" ht="15" outlineLevel="1">
      <c r="A104" s="66" t="s">
        <v>198</v>
      </c>
      <c r="B104" s="100" t="s">
        <v>174</v>
      </c>
      <c r="C104" s="183"/>
      <c r="D104" s="183"/>
      <c r="E104" s="83"/>
      <c r="F104" s="194">
        <f>IF($C$100=0,"",IF(C104="[for completion]","",C104/$C$100))</f>
        <v>0</v>
      </c>
      <c r="G104" s="194">
        <f>IF($D$100=0,"",IF(D104="[for completion]","",D104/$D$100))</f>
        <v>0</v>
      </c>
      <c r="H104" s="64"/>
      <c r="L104" s="64"/>
      <c r="M104" s="64"/>
    </row>
    <row r="105" spans="1:13" ht="15" outlineLevel="1">
      <c r="A105" s="66" t="s">
        <v>199</v>
      </c>
      <c r="B105" s="100" t="s">
        <v>176</v>
      </c>
      <c r="C105" s="183"/>
      <c r="D105" s="183"/>
      <c r="E105" s="83"/>
      <c r="F105" s="194">
        <f>IF($C$100=0,"",IF(C105="[for completion]","",C105/$C$100))</f>
        <v>0</v>
      </c>
      <c r="G105" s="194">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88" t="s">
        <v>1358</v>
      </c>
      <c r="C111" s="88" t="s">
        <v>205</v>
      </c>
      <c r="D111" s="88" t="s">
        <v>206</v>
      </c>
      <c r="E111" s="87"/>
      <c r="F111" s="88" t="s">
        <v>207</v>
      </c>
      <c r="G111" s="88" t="s">
        <v>208</v>
      </c>
      <c r="H111" s="64"/>
      <c r="L111" s="64"/>
      <c r="M111" s="64"/>
    </row>
    <row r="112" spans="1:14" s="101" customFormat="1" ht="15">
      <c r="A112" s="66" t="s">
        <v>209</v>
      </c>
      <c r="B112" s="83" t="s">
        <v>210</v>
      </c>
      <c r="C112" s="182">
        <v>712.04</v>
      </c>
      <c r="D112" s="203">
        <v>712.04</v>
      </c>
      <c r="E112" s="91"/>
      <c r="F112" s="194">
        <f>IF($C$129=0,"",IF(C112="[for completion]","",IF(C112="","",C112/$C$129)))</f>
        <v>1</v>
      </c>
      <c r="G112" s="194">
        <f>IF($D$129=0,"",IF(D112="[for completion]","",IF(D112="","",D112/$D$129)))</f>
        <v>1</v>
      </c>
      <c r="I112" s="66"/>
      <c r="J112" s="66"/>
      <c r="K112" s="66"/>
      <c r="L112" s="64" t="s">
        <v>1334</v>
      </c>
      <c r="M112" s="64"/>
      <c r="N112" s="64"/>
    </row>
    <row r="113" spans="1:14" s="101" customFormat="1" ht="15">
      <c r="A113" s="66" t="s">
        <v>211</v>
      </c>
      <c r="B113" s="83" t="s">
        <v>1335</v>
      </c>
      <c r="C113" s="182">
        <v>0</v>
      </c>
      <c r="D113" s="182">
        <v>0</v>
      </c>
      <c r="E113" s="91"/>
      <c r="F113" s="194">
        <f aca="true" t="shared" si="7" ref="F113:F128">IF($C$129=0,"",IF(C113="[for completion]","",IF(C113="","",C113/$C$129)))</f>
        <v>0</v>
      </c>
      <c r="G113" s="194">
        <f aca="true" t="shared" si="8" ref="G113:G128">IF($D$129=0,"",IF(D113="[for completion]","",IF(D113="","",D113/$D$129)))</f>
        <v>0</v>
      </c>
      <c r="I113" s="66"/>
      <c r="J113" s="66"/>
      <c r="K113" s="66"/>
      <c r="L113" s="83" t="s">
        <v>1335</v>
      </c>
      <c r="M113" s="64"/>
      <c r="N113" s="64"/>
    </row>
    <row r="114" spans="1:14" s="101" customFormat="1" ht="15">
      <c r="A114" s="66" t="s">
        <v>212</v>
      </c>
      <c r="B114" s="83" t="s">
        <v>219</v>
      </c>
      <c r="C114" s="182">
        <v>0</v>
      </c>
      <c r="D114" s="182">
        <v>0</v>
      </c>
      <c r="E114" s="91"/>
      <c r="F114" s="194">
        <f t="shared" si="7"/>
        <v>0</v>
      </c>
      <c r="G114" s="194">
        <f t="shared" si="8"/>
        <v>0</v>
      </c>
      <c r="I114" s="66"/>
      <c r="J114" s="66"/>
      <c r="K114" s="66"/>
      <c r="L114" s="83" t="s">
        <v>219</v>
      </c>
      <c r="M114" s="64"/>
      <c r="N114" s="64"/>
    </row>
    <row r="115" spans="1:14" s="101" customFormat="1" ht="15">
      <c r="A115" s="66" t="s">
        <v>213</v>
      </c>
      <c r="B115" s="83" t="s">
        <v>1336</v>
      </c>
      <c r="C115" s="182">
        <v>0</v>
      </c>
      <c r="D115" s="182">
        <v>0</v>
      </c>
      <c r="E115" s="91"/>
      <c r="F115" s="194">
        <f t="shared" si="7"/>
        <v>0</v>
      </c>
      <c r="G115" s="194">
        <f t="shared" si="8"/>
        <v>0</v>
      </c>
      <c r="I115" s="66"/>
      <c r="J115" s="66"/>
      <c r="K115" s="66"/>
      <c r="L115" s="83" t="s">
        <v>1336</v>
      </c>
      <c r="M115" s="64"/>
      <c r="N115" s="64"/>
    </row>
    <row r="116" spans="1:14" s="101" customFormat="1" ht="15">
      <c r="A116" s="66" t="s">
        <v>215</v>
      </c>
      <c r="B116" s="83" t="s">
        <v>1337</v>
      </c>
      <c r="C116" s="182">
        <v>0</v>
      </c>
      <c r="D116" s="182">
        <v>0</v>
      </c>
      <c r="E116" s="91"/>
      <c r="F116" s="194">
        <f t="shared" si="7"/>
        <v>0</v>
      </c>
      <c r="G116" s="194">
        <f t="shared" si="8"/>
        <v>0</v>
      </c>
      <c r="I116" s="66"/>
      <c r="J116" s="66"/>
      <c r="K116" s="66"/>
      <c r="L116" s="83" t="s">
        <v>1337</v>
      </c>
      <c r="M116" s="64"/>
      <c r="N116" s="64"/>
    </row>
    <row r="117" spans="1:14" s="101" customFormat="1" ht="15">
      <c r="A117" s="66" t="s">
        <v>216</v>
      </c>
      <c r="B117" s="83" t="s">
        <v>221</v>
      </c>
      <c r="C117" s="182">
        <v>0</v>
      </c>
      <c r="D117" s="182">
        <v>0</v>
      </c>
      <c r="E117" s="83"/>
      <c r="F117" s="194">
        <f t="shared" si="7"/>
        <v>0</v>
      </c>
      <c r="G117" s="194">
        <f t="shared" si="8"/>
        <v>0</v>
      </c>
      <c r="I117" s="66"/>
      <c r="J117" s="66"/>
      <c r="K117" s="66"/>
      <c r="L117" s="83" t="s">
        <v>221</v>
      </c>
      <c r="M117" s="64"/>
      <c r="N117" s="64"/>
    </row>
    <row r="118" spans="1:13" ht="15">
      <c r="A118" s="66" t="s">
        <v>217</v>
      </c>
      <c r="B118" s="83" t="s">
        <v>223</v>
      </c>
      <c r="C118" s="182">
        <v>0</v>
      </c>
      <c r="D118" s="182">
        <v>0</v>
      </c>
      <c r="E118" s="83"/>
      <c r="F118" s="194">
        <f t="shared" si="7"/>
        <v>0</v>
      </c>
      <c r="G118" s="194">
        <f t="shared" si="8"/>
        <v>0</v>
      </c>
      <c r="L118" s="83" t="s">
        <v>223</v>
      </c>
      <c r="M118" s="64"/>
    </row>
    <row r="119" spans="1:13" ht="15">
      <c r="A119" s="66" t="s">
        <v>218</v>
      </c>
      <c r="B119" s="83" t="s">
        <v>1338</v>
      </c>
      <c r="C119" s="182">
        <v>0</v>
      </c>
      <c r="D119" s="182">
        <v>0</v>
      </c>
      <c r="E119" s="83"/>
      <c r="F119" s="194">
        <f t="shared" si="7"/>
        <v>0</v>
      </c>
      <c r="G119" s="194">
        <f t="shared" si="8"/>
        <v>0</v>
      </c>
      <c r="L119" s="83" t="s">
        <v>1338</v>
      </c>
      <c r="M119" s="64"/>
    </row>
    <row r="120" spans="1:13" ht="15">
      <c r="A120" s="66" t="s">
        <v>220</v>
      </c>
      <c r="B120" s="83" t="s">
        <v>225</v>
      </c>
      <c r="C120" s="182">
        <v>0</v>
      </c>
      <c r="D120" s="182">
        <v>0</v>
      </c>
      <c r="E120" s="83"/>
      <c r="F120" s="194">
        <f t="shared" si="7"/>
        <v>0</v>
      </c>
      <c r="G120" s="194">
        <f t="shared" si="8"/>
        <v>0</v>
      </c>
      <c r="L120" s="83" t="s">
        <v>225</v>
      </c>
      <c r="M120" s="64"/>
    </row>
    <row r="121" spans="1:13" ht="15">
      <c r="A121" s="66" t="s">
        <v>222</v>
      </c>
      <c r="B121" s="83" t="s">
        <v>1345</v>
      </c>
      <c r="C121" s="182">
        <v>0</v>
      </c>
      <c r="D121" s="182">
        <v>0</v>
      </c>
      <c r="E121" s="83"/>
      <c r="F121" s="194">
        <f>IF($C$129=0,"",IF(C121="[for completion]","",IF(C121="","",C121/$C$129)))</f>
        <v>0</v>
      </c>
      <c r="G121" s="194">
        <f>IF($D$129=0,"",IF(D121="[for completion]","",IF(D121="","",D121/$D$129)))</f>
        <v>0</v>
      </c>
      <c r="L121" s="83"/>
      <c r="M121" s="64"/>
    </row>
    <row r="122" spans="1:13" ht="15">
      <c r="A122" s="66" t="s">
        <v>224</v>
      </c>
      <c r="B122" s="83" t="s">
        <v>227</v>
      </c>
      <c r="C122" s="182">
        <v>0</v>
      </c>
      <c r="D122" s="182">
        <v>0</v>
      </c>
      <c r="E122" s="83"/>
      <c r="F122" s="194">
        <f t="shared" si="7"/>
        <v>0</v>
      </c>
      <c r="G122" s="194">
        <f t="shared" si="8"/>
        <v>0</v>
      </c>
      <c r="L122" s="83" t="s">
        <v>227</v>
      </c>
      <c r="M122" s="64"/>
    </row>
    <row r="123" spans="1:13" ht="15">
      <c r="A123" s="66" t="s">
        <v>226</v>
      </c>
      <c r="B123" s="83" t="s">
        <v>214</v>
      </c>
      <c r="C123" s="182">
        <v>0</v>
      </c>
      <c r="D123" s="182">
        <v>0</v>
      </c>
      <c r="E123" s="83"/>
      <c r="F123" s="194">
        <f t="shared" si="7"/>
        <v>0</v>
      </c>
      <c r="G123" s="194">
        <f t="shared" si="8"/>
        <v>0</v>
      </c>
      <c r="L123" s="83" t="s">
        <v>214</v>
      </c>
      <c r="M123" s="64"/>
    </row>
    <row r="124" spans="1:13" ht="15">
      <c r="A124" s="66" t="s">
        <v>228</v>
      </c>
      <c r="B124" s="174" t="s">
        <v>1340</v>
      </c>
      <c r="C124" s="182">
        <v>0</v>
      </c>
      <c r="D124" s="182">
        <v>0</v>
      </c>
      <c r="E124" s="83"/>
      <c r="F124" s="194">
        <f t="shared" si="7"/>
        <v>0</v>
      </c>
      <c r="G124" s="194">
        <f t="shared" si="8"/>
        <v>0</v>
      </c>
      <c r="L124" s="174" t="s">
        <v>1340</v>
      </c>
      <c r="M124" s="64"/>
    </row>
    <row r="125" spans="1:13" ht="15">
      <c r="A125" s="66" t="s">
        <v>230</v>
      </c>
      <c r="B125" s="83" t="s">
        <v>229</v>
      </c>
      <c r="C125" s="182">
        <v>0</v>
      </c>
      <c r="D125" s="182">
        <v>0</v>
      </c>
      <c r="E125" s="83"/>
      <c r="F125" s="194">
        <f t="shared" si="7"/>
        <v>0</v>
      </c>
      <c r="G125" s="194">
        <f t="shared" si="8"/>
        <v>0</v>
      </c>
      <c r="L125" s="83" t="s">
        <v>229</v>
      </c>
      <c r="M125" s="64"/>
    </row>
    <row r="126" spans="1:13" ht="15">
      <c r="A126" s="66" t="s">
        <v>232</v>
      </c>
      <c r="B126" s="83" t="s">
        <v>231</v>
      </c>
      <c r="C126" s="182">
        <v>0</v>
      </c>
      <c r="D126" s="182">
        <v>0</v>
      </c>
      <c r="E126" s="83"/>
      <c r="F126" s="194">
        <f t="shared" si="7"/>
        <v>0</v>
      </c>
      <c r="G126" s="194">
        <f t="shared" si="8"/>
        <v>0</v>
      </c>
      <c r="H126" s="95"/>
      <c r="L126" s="83" t="s">
        <v>231</v>
      </c>
      <c r="M126" s="64"/>
    </row>
    <row r="127" spans="1:13" ht="15">
      <c r="A127" s="66" t="s">
        <v>233</v>
      </c>
      <c r="B127" s="83" t="s">
        <v>1339</v>
      </c>
      <c r="C127" s="182">
        <v>0</v>
      </c>
      <c r="D127" s="182">
        <v>0</v>
      </c>
      <c r="E127" s="83"/>
      <c r="F127" s="194">
        <f>IF($C$129=0,"",IF(C127="[for completion]","",IF(C127="","",C127/$C$129)))</f>
        <v>0</v>
      </c>
      <c r="G127" s="194">
        <f>IF($D$129=0,"",IF(D127="[for completion]","",IF(D127="","",D127/$D$129)))</f>
        <v>0</v>
      </c>
      <c r="H127" s="64"/>
      <c r="L127" s="83" t="s">
        <v>1339</v>
      </c>
      <c r="M127" s="64"/>
    </row>
    <row r="128" spans="1:13" ht="15">
      <c r="A128" s="66" t="s">
        <v>1341</v>
      </c>
      <c r="B128" s="83" t="s">
        <v>143</v>
      </c>
      <c r="C128" s="182">
        <v>0</v>
      </c>
      <c r="D128" s="182">
        <v>0</v>
      </c>
      <c r="E128" s="83"/>
      <c r="F128" s="194">
        <f t="shared" si="7"/>
        <v>0</v>
      </c>
      <c r="G128" s="194">
        <f t="shared" si="8"/>
        <v>0</v>
      </c>
      <c r="H128" s="64"/>
      <c r="L128" s="64"/>
      <c r="M128" s="64"/>
    </row>
    <row r="129" spans="1:13" ht="15">
      <c r="A129" s="66" t="s">
        <v>1344</v>
      </c>
      <c r="B129" s="99" t="s">
        <v>145</v>
      </c>
      <c r="C129" s="182">
        <f>SUM(C112:C128)</f>
        <v>712.04</v>
      </c>
      <c r="D129" s="182">
        <f>SUM(D112:D128)</f>
        <v>712.04</v>
      </c>
      <c r="E129" s="83"/>
      <c r="F129" s="178">
        <f>SUM(F112:F128)</f>
        <v>1</v>
      </c>
      <c r="G129" s="178">
        <f>SUM(G112:G128)</f>
        <v>1</v>
      </c>
      <c r="H129" s="64"/>
      <c r="L129" s="64"/>
      <c r="M129" s="64"/>
    </row>
    <row r="130" spans="1:13" ht="15" outlineLevel="1">
      <c r="A130" s="66" t="s">
        <v>234</v>
      </c>
      <c r="B130" s="94" t="s">
        <v>147</v>
      </c>
      <c r="C130" s="182"/>
      <c r="D130" s="182"/>
      <c r="E130" s="83"/>
      <c r="F130" s="194">
        <f>IF($C$129=0,"",IF(C130="[for completion]","",IF(C130="","",C130/$C$129)))</f>
      </c>
      <c r="G130" s="194">
        <f>IF($D$129=0,"",IF(D130="[for completion]","",IF(D130="","",D130/$D$129)))</f>
      </c>
      <c r="H130" s="64"/>
      <c r="L130" s="64"/>
      <c r="M130" s="64"/>
    </row>
    <row r="131" spans="1:13" ht="15" outlineLevel="1">
      <c r="A131" s="66" t="s">
        <v>235</v>
      </c>
      <c r="B131" s="94" t="s">
        <v>147</v>
      </c>
      <c r="C131" s="182"/>
      <c r="D131" s="182"/>
      <c r="E131" s="83"/>
      <c r="F131" s="194">
        <f aca="true" t="shared" si="9" ref="F131:F136">IF($C$129=0,"",IF(C131="[for completion]","",C131/$C$129))</f>
        <v>0</v>
      </c>
      <c r="G131" s="194">
        <f aca="true" t="shared" si="10" ref="G131:G136">IF($D$129=0,"",IF(D131="[for completion]","",D131/$D$129))</f>
        <v>0</v>
      </c>
      <c r="H131" s="64"/>
      <c r="L131" s="64"/>
      <c r="M131" s="64"/>
    </row>
    <row r="132" spans="1:13" ht="15" outlineLevel="1">
      <c r="A132" s="66" t="s">
        <v>236</v>
      </c>
      <c r="B132" s="94" t="s">
        <v>147</v>
      </c>
      <c r="C132" s="182"/>
      <c r="D132" s="182"/>
      <c r="E132" s="83"/>
      <c r="F132" s="194">
        <f t="shared" si="9"/>
        <v>0</v>
      </c>
      <c r="G132" s="194">
        <f t="shared" si="10"/>
        <v>0</v>
      </c>
      <c r="H132" s="64"/>
      <c r="L132" s="64"/>
      <c r="M132" s="64"/>
    </row>
    <row r="133" spans="1:13" ht="15" outlineLevel="1">
      <c r="A133" s="66" t="s">
        <v>237</v>
      </c>
      <c r="B133" s="94" t="s">
        <v>147</v>
      </c>
      <c r="C133" s="182"/>
      <c r="D133" s="182"/>
      <c r="E133" s="83"/>
      <c r="F133" s="194">
        <f t="shared" si="9"/>
        <v>0</v>
      </c>
      <c r="G133" s="194">
        <f t="shared" si="10"/>
        <v>0</v>
      </c>
      <c r="H133" s="64"/>
      <c r="L133" s="64"/>
      <c r="M133" s="64"/>
    </row>
    <row r="134" spans="1:13" ht="15" outlineLevel="1">
      <c r="A134" s="66" t="s">
        <v>238</v>
      </c>
      <c r="B134" s="94" t="s">
        <v>147</v>
      </c>
      <c r="C134" s="182"/>
      <c r="D134" s="182"/>
      <c r="E134" s="83"/>
      <c r="F134" s="194">
        <f t="shared" si="9"/>
        <v>0</v>
      </c>
      <c r="G134" s="194">
        <f t="shared" si="10"/>
        <v>0</v>
      </c>
      <c r="H134" s="64"/>
      <c r="L134" s="64"/>
      <c r="M134" s="64"/>
    </row>
    <row r="135" spans="1:13" ht="15" outlineLevel="1">
      <c r="A135" s="66" t="s">
        <v>239</v>
      </c>
      <c r="B135" s="94" t="s">
        <v>147</v>
      </c>
      <c r="C135" s="182"/>
      <c r="D135" s="182"/>
      <c r="E135" s="83"/>
      <c r="F135" s="194">
        <f t="shared" si="9"/>
        <v>0</v>
      </c>
      <c r="G135" s="194">
        <f t="shared" si="10"/>
        <v>0</v>
      </c>
      <c r="H135" s="64"/>
      <c r="L135" s="64"/>
      <c r="M135" s="64"/>
    </row>
    <row r="136" spans="1:13" ht="15" outlineLevel="1">
      <c r="A136" s="66" t="s">
        <v>240</v>
      </c>
      <c r="B136" s="94" t="s">
        <v>147</v>
      </c>
      <c r="C136" s="182"/>
      <c r="D136" s="182"/>
      <c r="E136" s="83"/>
      <c r="F136" s="194">
        <f t="shared" si="9"/>
        <v>0</v>
      </c>
      <c r="G136" s="194">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2">
        <v>500</v>
      </c>
      <c r="D138" s="182">
        <v>500</v>
      </c>
      <c r="E138" s="91"/>
      <c r="F138" s="194">
        <f>IF($C$155=0,"",IF(C138="[for completion]","",IF(C138="","",C138/$C$155)))</f>
        <v>1</v>
      </c>
      <c r="G138" s="194">
        <f>IF($D$155=0,"",IF(D138="[for completion]","",IF(D138="","",D138/$D$155)))</f>
        <v>1</v>
      </c>
      <c r="H138" s="64"/>
      <c r="I138" s="66"/>
      <c r="J138" s="66"/>
      <c r="K138" s="66"/>
      <c r="L138" s="64"/>
      <c r="M138" s="64"/>
      <c r="N138" s="64"/>
    </row>
    <row r="139" spans="1:14" s="101" customFormat="1" ht="15">
      <c r="A139" s="66" t="s">
        <v>243</v>
      </c>
      <c r="B139" s="83" t="s">
        <v>1335</v>
      </c>
      <c r="C139" s="182">
        <v>0</v>
      </c>
      <c r="D139" s="182">
        <v>0</v>
      </c>
      <c r="E139" s="91"/>
      <c r="F139" s="194">
        <f aca="true" t="shared" si="11" ref="F139:F146">IF($C$155=0,"",IF(C139="[for completion]","",IF(C139="","",C139/$C$155)))</f>
        <v>0</v>
      </c>
      <c r="G139" s="194">
        <f aca="true" t="shared" si="12" ref="G139:G146">IF($D$155=0,"",IF(D139="[for completion]","",IF(D139="","",D139/$D$155)))</f>
        <v>0</v>
      </c>
      <c r="H139" s="64"/>
      <c r="I139" s="66"/>
      <c r="J139" s="66"/>
      <c r="K139" s="66"/>
      <c r="L139" s="64"/>
      <c r="M139" s="64"/>
      <c r="N139" s="64"/>
    </row>
    <row r="140" spans="1:14" s="101" customFormat="1" ht="15">
      <c r="A140" s="66" t="s">
        <v>244</v>
      </c>
      <c r="B140" s="83" t="s">
        <v>219</v>
      </c>
      <c r="C140" s="182">
        <v>0</v>
      </c>
      <c r="D140" s="182">
        <v>0</v>
      </c>
      <c r="E140" s="91"/>
      <c r="F140" s="194">
        <f t="shared" si="11"/>
        <v>0</v>
      </c>
      <c r="G140" s="194">
        <f t="shared" si="12"/>
        <v>0</v>
      </c>
      <c r="H140" s="64"/>
      <c r="I140" s="66"/>
      <c r="J140" s="66"/>
      <c r="K140" s="66"/>
      <c r="L140" s="64"/>
      <c r="M140" s="64"/>
      <c r="N140" s="64"/>
    </row>
    <row r="141" spans="1:14" s="101" customFormat="1" ht="15">
      <c r="A141" s="66" t="s">
        <v>245</v>
      </c>
      <c r="B141" s="83" t="s">
        <v>1336</v>
      </c>
      <c r="C141" s="182">
        <v>0</v>
      </c>
      <c r="D141" s="182">
        <v>0</v>
      </c>
      <c r="E141" s="91"/>
      <c r="F141" s="194">
        <f t="shared" si="11"/>
        <v>0</v>
      </c>
      <c r="G141" s="194">
        <f t="shared" si="12"/>
        <v>0</v>
      </c>
      <c r="H141" s="64"/>
      <c r="I141" s="66"/>
      <c r="J141" s="66"/>
      <c r="K141" s="66"/>
      <c r="L141" s="64"/>
      <c r="M141" s="64"/>
      <c r="N141" s="64"/>
    </row>
    <row r="142" spans="1:14" s="101" customFormat="1" ht="15">
      <c r="A142" s="66" t="s">
        <v>246</v>
      </c>
      <c r="B142" s="83" t="s">
        <v>1337</v>
      </c>
      <c r="C142" s="182">
        <v>0</v>
      </c>
      <c r="D142" s="182">
        <v>0</v>
      </c>
      <c r="E142" s="91"/>
      <c r="F142" s="194">
        <f t="shared" si="11"/>
        <v>0</v>
      </c>
      <c r="G142" s="194">
        <f t="shared" si="12"/>
        <v>0</v>
      </c>
      <c r="H142" s="64"/>
      <c r="I142" s="66"/>
      <c r="J142" s="66"/>
      <c r="K142" s="66"/>
      <c r="L142" s="64"/>
      <c r="M142" s="64"/>
      <c r="N142" s="64"/>
    </row>
    <row r="143" spans="1:14" s="101" customFormat="1" ht="15">
      <c r="A143" s="66" t="s">
        <v>247</v>
      </c>
      <c r="B143" s="83" t="s">
        <v>221</v>
      </c>
      <c r="C143" s="182">
        <v>0</v>
      </c>
      <c r="D143" s="182">
        <v>0</v>
      </c>
      <c r="E143" s="83"/>
      <c r="F143" s="194">
        <f t="shared" si="11"/>
        <v>0</v>
      </c>
      <c r="G143" s="194">
        <f t="shared" si="12"/>
        <v>0</v>
      </c>
      <c r="H143" s="64"/>
      <c r="I143" s="66"/>
      <c r="J143" s="66"/>
      <c r="K143" s="66"/>
      <c r="L143" s="64"/>
      <c r="M143" s="64"/>
      <c r="N143" s="64"/>
    </row>
    <row r="144" spans="1:13" ht="15">
      <c r="A144" s="66" t="s">
        <v>248</v>
      </c>
      <c r="B144" s="83" t="s">
        <v>223</v>
      </c>
      <c r="C144" s="182">
        <v>0</v>
      </c>
      <c r="D144" s="182">
        <v>0</v>
      </c>
      <c r="E144" s="83"/>
      <c r="F144" s="194">
        <f t="shared" si="11"/>
        <v>0</v>
      </c>
      <c r="G144" s="194">
        <f t="shared" si="12"/>
        <v>0</v>
      </c>
      <c r="H144" s="64"/>
      <c r="L144" s="64"/>
      <c r="M144" s="64"/>
    </row>
    <row r="145" spans="1:14" ht="15">
      <c r="A145" s="66" t="s">
        <v>249</v>
      </c>
      <c r="B145" s="83" t="s">
        <v>1338</v>
      </c>
      <c r="C145" s="182">
        <v>0</v>
      </c>
      <c r="D145" s="182">
        <v>0</v>
      </c>
      <c r="E145" s="83"/>
      <c r="F145" s="194">
        <f t="shared" si="11"/>
        <v>0</v>
      </c>
      <c r="G145" s="194">
        <f t="shared" si="12"/>
        <v>0</v>
      </c>
      <c r="H145" s="64"/>
      <c r="L145" s="64"/>
      <c r="M145" s="64"/>
      <c r="N145" s="95"/>
    </row>
    <row r="146" spans="1:14" ht="15">
      <c r="A146" s="66" t="s">
        <v>250</v>
      </c>
      <c r="B146" s="83" t="s">
        <v>225</v>
      </c>
      <c r="C146" s="182">
        <v>0</v>
      </c>
      <c r="D146" s="182">
        <v>0</v>
      </c>
      <c r="E146" s="83"/>
      <c r="F146" s="194">
        <f t="shared" si="11"/>
        <v>0</v>
      </c>
      <c r="G146" s="194">
        <f t="shared" si="12"/>
        <v>0</v>
      </c>
      <c r="H146" s="64"/>
      <c r="L146" s="64"/>
      <c r="M146" s="64"/>
      <c r="N146" s="95"/>
    </row>
    <row r="147" spans="1:14" ht="15">
      <c r="A147" s="66" t="s">
        <v>251</v>
      </c>
      <c r="B147" s="83" t="s">
        <v>1345</v>
      </c>
      <c r="C147" s="182">
        <v>0</v>
      </c>
      <c r="D147" s="182">
        <v>0</v>
      </c>
      <c r="E147" s="83"/>
      <c r="F147" s="194">
        <f>IF($C$155=0,"",IF(C147="[for completion]","",IF(C147="","",C147/$C$155)))</f>
        <v>0</v>
      </c>
      <c r="G147" s="194">
        <f>IF($D$155=0,"",IF(D147="[for completion]","",IF(D147="","",D147/$D$155)))</f>
        <v>0</v>
      </c>
      <c r="H147" s="64"/>
      <c r="L147" s="64"/>
      <c r="M147" s="64"/>
      <c r="N147" s="95"/>
    </row>
    <row r="148" spans="1:14" ht="15">
      <c r="A148" s="66" t="s">
        <v>252</v>
      </c>
      <c r="B148" s="83" t="s">
        <v>227</v>
      </c>
      <c r="C148" s="182">
        <v>0</v>
      </c>
      <c r="D148" s="182">
        <v>0</v>
      </c>
      <c r="E148" s="83"/>
      <c r="F148" s="194">
        <f aca="true" t="shared" si="13" ref="F148:F154">IF($C$155=0,"",IF(C148="[for completion]","",IF(C148="","",C148/$C$155)))</f>
        <v>0</v>
      </c>
      <c r="G148" s="194">
        <f aca="true" t="shared" si="14" ref="G148:G154">IF($D$155=0,"",IF(D148="[for completion]","",IF(D148="","",D148/$D$155)))</f>
        <v>0</v>
      </c>
      <c r="H148" s="64"/>
      <c r="L148" s="64"/>
      <c r="M148" s="64"/>
      <c r="N148" s="95"/>
    </row>
    <row r="149" spans="1:14" ht="15">
      <c r="A149" s="66" t="s">
        <v>253</v>
      </c>
      <c r="B149" s="83" t="s">
        <v>214</v>
      </c>
      <c r="C149" s="182">
        <v>0</v>
      </c>
      <c r="D149" s="182">
        <v>0</v>
      </c>
      <c r="E149" s="83"/>
      <c r="F149" s="194">
        <f t="shared" si="13"/>
        <v>0</v>
      </c>
      <c r="G149" s="194">
        <f t="shared" si="14"/>
        <v>0</v>
      </c>
      <c r="H149" s="64"/>
      <c r="L149" s="64"/>
      <c r="M149" s="64"/>
      <c r="N149" s="95"/>
    </row>
    <row r="150" spans="1:14" ht="15">
      <c r="A150" s="66" t="s">
        <v>254</v>
      </c>
      <c r="B150" s="174" t="s">
        <v>1340</v>
      </c>
      <c r="C150" s="182">
        <v>0</v>
      </c>
      <c r="D150" s="182">
        <v>0</v>
      </c>
      <c r="E150" s="83"/>
      <c r="F150" s="194">
        <f t="shared" si="13"/>
        <v>0</v>
      </c>
      <c r="G150" s="194">
        <f t="shared" si="14"/>
        <v>0</v>
      </c>
      <c r="H150" s="64"/>
      <c r="L150" s="64"/>
      <c r="M150" s="64"/>
      <c r="N150" s="95"/>
    </row>
    <row r="151" spans="1:14" ht="15">
      <c r="A151" s="66" t="s">
        <v>255</v>
      </c>
      <c r="B151" s="83" t="s">
        <v>229</v>
      </c>
      <c r="C151" s="182">
        <v>0</v>
      </c>
      <c r="D151" s="182">
        <v>0</v>
      </c>
      <c r="E151" s="83"/>
      <c r="F151" s="194">
        <f t="shared" si="13"/>
        <v>0</v>
      </c>
      <c r="G151" s="194">
        <f t="shared" si="14"/>
        <v>0</v>
      </c>
      <c r="H151" s="64"/>
      <c r="L151" s="64"/>
      <c r="M151" s="64"/>
      <c r="N151" s="95"/>
    </row>
    <row r="152" spans="1:14" ht="15">
      <c r="A152" s="66" t="s">
        <v>256</v>
      </c>
      <c r="B152" s="83" t="s">
        <v>231</v>
      </c>
      <c r="C152" s="182">
        <v>0</v>
      </c>
      <c r="D152" s="182">
        <v>0</v>
      </c>
      <c r="E152" s="83"/>
      <c r="F152" s="194">
        <f t="shared" si="13"/>
        <v>0</v>
      </c>
      <c r="G152" s="194">
        <f t="shared" si="14"/>
        <v>0</v>
      </c>
      <c r="H152" s="64"/>
      <c r="L152" s="64"/>
      <c r="M152" s="64"/>
      <c r="N152" s="95"/>
    </row>
    <row r="153" spans="1:14" ht="15">
      <c r="A153" s="66" t="s">
        <v>257</v>
      </c>
      <c r="B153" s="83" t="s">
        <v>1339</v>
      </c>
      <c r="C153" s="182">
        <v>0</v>
      </c>
      <c r="D153" s="182">
        <v>0</v>
      </c>
      <c r="E153" s="83"/>
      <c r="F153" s="194">
        <f t="shared" si="13"/>
        <v>0</v>
      </c>
      <c r="G153" s="194">
        <f t="shared" si="14"/>
        <v>0</v>
      </c>
      <c r="H153" s="64"/>
      <c r="L153" s="64"/>
      <c r="M153" s="64"/>
      <c r="N153" s="95"/>
    </row>
    <row r="154" spans="1:14" ht="15">
      <c r="A154" s="66" t="s">
        <v>1342</v>
      </c>
      <c r="B154" s="83" t="s">
        <v>143</v>
      </c>
      <c r="C154" s="182">
        <v>0</v>
      </c>
      <c r="D154" s="182">
        <v>0</v>
      </c>
      <c r="E154" s="83"/>
      <c r="F154" s="194">
        <f t="shared" si="13"/>
        <v>0</v>
      </c>
      <c r="G154" s="194">
        <f t="shared" si="14"/>
        <v>0</v>
      </c>
      <c r="H154" s="64"/>
      <c r="L154" s="64"/>
      <c r="M154" s="64"/>
      <c r="N154" s="95"/>
    </row>
    <row r="155" spans="1:14" ht="15">
      <c r="A155" s="66" t="s">
        <v>1346</v>
      </c>
      <c r="B155" s="99" t="s">
        <v>145</v>
      </c>
      <c r="C155" s="182">
        <f>SUM(C138:C154)</f>
        <v>500</v>
      </c>
      <c r="D155" s="182">
        <f>SUM(D138:D154)</f>
        <v>500</v>
      </c>
      <c r="E155" s="83"/>
      <c r="F155" s="178">
        <f>SUM(F138:F154)</f>
        <v>1</v>
      </c>
      <c r="G155" s="178">
        <f>SUM(G138:G154)</f>
        <v>1</v>
      </c>
      <c r="H155" s="64"/>
      <c r="L155" s="64"/>
      <c r="M155" s="64"/>
      <c r="N155" s="95"/>
    </row>
    <row r="156" spans="1:14" ht="15" outlineLevel="1">
      <c r="A156" s="66" t="s">
        <v>258</v>
      </c>
      <c r="B156" s="94" t="s">
        <v>147</v>
      </c>
      <c r="C156" s="182"/>
      <c r="D156" s="182"/>
      <c r="E156" s="83"/>
      <c r="F156" s="194">
        <f>IF($C$155=0,"",IF(C156="[for completion]","",IF(C156="","",C156/$C$155)))</f>
      </c>
      <c r="G156" s="194">
        <f>IF($D$155=0,"",IF(D156="[for completion]","",IF(D156="","",D156/$D$155)))</f>
      </c>
      <c r="H156" s="64"/>
      <c r="L156" s="64"/>
      <c r="M156" s="64"/>
      <c r="N156" s="95"/>
    </row>
    <row r="157" spans="1:14" ht="15" outlineLevel="1">
      <c r="A157" s="66" t="s">
        <v>259</v>
      </c>
      <c r="B157" s="94" t="s">
        <v>147</v>
      </c>
      <c r="C157" s="182"/>
      <c r="D157" s="182"/>
      <c r="E157" s="83"/>
      <c r="F157" s="194">
        <f aca="true" t="shared" si="15" ref="F157:F162">IF($C$155=0,"",IF(C157="[for completion]","",IF(C157="","",C157/$C$155)))</f>
      </c>
      <c r="G157" s="194">
        <f aca="true" t="shared" si="16" ref="G157:G162">IF($D$155=0,"",IF(D157="[for completion]","",IF(D157="","",D157/$D$155)))</f>
      </c>
      <c r="H157" s="64"/>
      <c r="L157" s="64"/>
      <c r="M157" s="64"/>
      <c r="N157" s="95"/>
    </row>
    <row r="158" spans="1:14" ht="15" outlineLevel="1">
      <c r="A158" s="66" t="s">
        <v>260</v>
      </c>
      <c r="B158" s="94" t="s">
        <v>147</v>
      </c>
      <c r="C158" s="182"/>
      <c r="D158" s="182"/>
      <c r="E158" s="83"/>
      <c r="F158" s="194">
        <f t="shared" si="15"/>
      </c>
      <c r="G158" s="194">
        <f t="shared" si="16"/>
      </c>
      <c r="H158" s="64"/>
      <c r="L158" s="64"/>
      <c r="M158" s="64"/>
      <c r="N158" s="95"/>
    </row>
    <row r="159" spans="1:14" ht="15" outlineLevel="1">
      <c r="A159" s="66" t="s">
        <v>261</v>
      </c>
      <c r="B159" s="94" t="s">
        <v>147</v>
      </c>
      <c r="C159" s="182"/>
      <c r="D159" s="182"/>
      <c r="E159" s="83"/>
      <c r="F159" s="194">
        <f t="shared" si="15"/>
      </c>
      <c r="G159" s="194">
        <f t="shared" si="16"/>
      </c>
      <c r="H159" s="64"/>
      <c r="L159" s="64"/>
      <c r="M159" s="64"/>
      <c r="N159" s="95"/>
    </row>
    <row r="160" spans="1:14" ht="15" outlineLevel="1">
      <c r="A160" s="66" t="s">
        <v>262</v>
      </c>
      <c r="B160" s="94" t="s">
        <v>147</v>
      </c>
      <c r="C160" s="182"/>
      <c r="D160" s="182"/>
      <c r="E160" s="83"/>
      <c r="F160" s="194">
        <f t="shared" si="15"/>
      </c>
      <c r="G160" s="194">
        <f t="shared" si="16"/>
      </c>
      <c r="H160" s="64"/>
      <c r="L160" s="64"/>
      <c r="M160" s="64"/>
      <c r="N160" s="95"/>
    </row>
    <row r="161" spans="1:14" ht="15" outlineLevel="1">
      <c r="A161" s="66" t="s">
        <v>263</v>
      </c>
      <c r="B161" s="94" t="s">
        <v>147</v>
      </c>
      <c r="C161" s="182"/>
      <c r="D161" s="182"/>
      <c r="E161" s="83"/>
      <c r="F161" s="194">
        <f t="shared" si="15"/>
      </c>
      <c r="G161" s="194">
        <f t="shared" si="16"/>
      </c>
      <c r="H161" s="64"/>
      <c r="L161" s="64"/>
      <c r="M161" s="64"/>
      <c r="N161" s="95"/>
    </row>
    <row r="162" spans="1:14" ht="15" outlineLevel="1">
      <c r="A162" s="66" t="s">
        <v>264</v>
      </c>
      <c r="B162" s="94" t="s">
        <v>147</v>
      </c>
      <c r="C162" s="182"/>
      <c r="D162" s="182"/>
      <c r="E162" s="83"/>
      <c r="F162" s="194">
        <f t="shared" si="15"/>
      </c>
      <c r="G162" s="194">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2">
        <v>500</v>
      </c>
      <c r="D164" s="182">
        <v>500</v>
      </c>
      <c r="E164" s="103"/>
      <c r="F164" s="194">
        <f>IF($C$167=0,"",IF(C164="[for completion]","",IF(C164="","",C164/$C$167)))</f>
        <v>1</v>
      </c>
      <c r="G164" s="194">
        <f>IF($D$167=0,"",IF(D164="[for completion]","",IF(D164="","",D164/$D$167)))</f>
        <v>1</v>
      </c>
      <c r="H164" s="64"/>
      <c r="L164" s="64"/>
      <c r="M164" s="64"/>
      <c r="N164" s="95"/>
    </row>
    <row r="165" spans="1:14" ht="15">
      <c r="A165" s="66" t="s">
        <v>269</v>
      </c>
      <c r="B165" s="64" t="s">
        <v>270</v>
      </c>
      <c r="C165" s="182">
        <v>0</v>
      </c>
      <c r="D165" s="182">
        <v>0</v>
      </c>
      <c r="E165" s="103"/>
      <c r="F165" s="194">
        <f>IF($C$167=0,"",IF(C165="[for completion]","",IF(C165="","",C165/$C$167)))</f>
        <v>0</v>
      </c>
      <c r="G165" s="194">
        <f>IF($D$167=0,"",IF(D165="[for completion]","",IF(D165="","",D165/$D$167)))</f>
        <v>0</v>
      </c>
      <c r="H165" s="64"/>
      <c r="L165" s="64"/>
      <c r="M165" s="64"/>
      <c r="N165" s="95"/>
    </row>
    <row r="166" spans="1:14" ht="15">
      <c r="A166" s="66" t="s">
        <v>271</v>
      </c>
      <c r="B166" s="64" t="s">
        <v>143</v>
      </c>
      <c r="C166" s="182">
        <v>0</v>
      </c>
      <c r="D166" s="182">
        <v>0</v>
      </c>
      <c r="E166" s="103"/>
      <c r="F166" s="194">
        <f>IF($C$167=0,"",IF(C166="[for completion]","",IF(C166="","",C166/$C$167)))</f>
        <v>0</v>
      </c>
      <c r="G166" s="194">
        <f>IF($D$167=0,"",IF(D166="[for completion]","",IF(D166="","",D166/$D$167)))</f>
        <v>0</v>
      </c>
      <c r="H166" s="64"/>
      <c r="L166" s="64"/>
      <c r="M166" s="64"/>
      <c r="N166" s="95"/>
    </row>
    <row r="167" spans="1:14" ht="15">
      <c r="A167" s="66" t="s">
        <v>272</v>
      </c>
      <c r="B167" s="104" t="s">
        <v>145</v>
      </c>
      <c r="C167" s="197">
        <f>SUM(C164:C166)</f>
        <v>500</v>
      </c>
      <c r="D167" s="197">
        <f>SUM(D164:D166)</f>
        <v>500</v>
      </c>
      <c r="E167" s="103"/>
      <c r="F167" s="196">
        <f>SUM(F164:F166)</f>
        <v>1</v>
      </c>
      <c r="G167" s="196">
        <f>SUM(G164:G166)</f>
        <v>1</v>
      </c>
      <c r="H167" s="64"/>
      <c r="L167" s="64"/>
      <c r="M167" s="64"/>
      <c r="N167" s="95"/>
    </row>
    <row r="168" spans="1:14" ht="15" outlineLevel="1">
      <c r="A168" s="66" t="s">
        <v>273</v>
      </c>
      <c r="B168" s="104"/>
      <c r="C168" s="197"/>
      <c r="D168" s="197"/>
      <c r="E168" s="103"/>
      <c r="F168" s="103"/>
      <c r="G168" s="62"/>
      <c r="H168" s="64"/>
      <c r="L168" s="64"/>
      <c r="M168" s="64"/>
      <c r="N168" s="95"/>
    </row>
    <row r="169" spans="1:14" ht="15" outlineLevel="1">
      <c r="A169" s="66" t="s">
        <v>274</v>
      </c>
      <c r="B169" s="104"/>
      <c r="C169" s="197"/>
      <c r="D169" s="197"/>
      <c r="E169" s="103"/>
      <c r="F169" s="103"/>
      <c r="G169" s="62"/>
      <c r="H169" s="64"/>
      <c r="L169" s="64"/>
      <c r="M169" s="64"/>
      <c r="N169" s="95"/>
    </row>
    <row r="170" spans="1:14" ht="15" outlineLevel="1">
      <c r="A170" s="66" t="s">
        <v>275</v>
      </c>
      <c r="B170" s="104"/>
      <c r="C170" s="197"/>
      <c r="D170" s="197"/>
      <c r="E170" s="103"/>
      <c r="F170" s="103"/>
      <c r="G170" s="62"/>
      <c r="H170" s="64"/>
      <c r="L170" s="64"/>
      <c r="M170" s="64"/>
      <c r="N170" s="95"/>
    </row>
    <row r="171" spans="1:14" ht="15" outlineLevel="1">
      <c r="A171" s="66" t="s">
        <v>276</v>
      </c>
      <c r="B171" s="104"/>
      <c r="C171" s="197"/>
      <c r="D171" s="197"/>
      <c r="E171" s="103"/>
      <c r="F171" s="103"/>
      <c r="G171" s="62"/>
      <c r="H171" s="64"/>
      <c r="L171" s="64"/>
      <c r="M171" s="64"/>
      <c r="N171" s="95"/>
    </row>
    <row r="172" spans="1:14" ht="15" outlineLevel="1">
      <c r="A172" s="66" t="s">
        <v>277</v>
      </c>
      <c r="B172" s="104"/>
      <c r="C172" s="197"/>
      <c r="D172" s="197"/>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2">
        <v>0</v>
      </c>
      <c r="D174" s="80"/>
      <c r="E174" s="72"/>
      <c r="F174" s="194">
        <f>IF($C$179=0,"",IF(C174="[for completion]","",C174/$C$179))</f>
      </c>
      <c r="G174" s="91"/>
      <c r="H174" s="64"/>
      <c r="L174" s="64"/>
      <c r="M174" s="64"/>
      <c r="N174" s="95"/>
    </row>
    <row r="175" spans="1:14" ht="30.75" customHeight="1">
      <c r="A175" s="66" t="s">
        <v>9</v>
      </c>
      <c r="B175" s="83" t="s">
        <v>1179</v>
      </c>
      <c r="C175" s="182">
        <v>0</v>
      </c>
      <c r="E175" s="93"/>
      <c r="F175" s="194">
        <f>IF($C$179=0,"",IF(C175="[for completion]","",C175/$C$179))</f>
      </c>
      <c r="G175" s="91"/>
      <c r="H175" s="64"/>
      <c r="L175" s="64"/>
      <c r="M175" s="64"/>
      <c r="N175" s="95"/>
    </row>
    <row r="176" spans="1:14" ht="15">
      <c r="A176" s="66" t="s">
        <v>282</v>
      </c>
      <c r="B176" s="83" t="s">
        <v>283</v>
      </c>
      <c r="C176" s="182">
        <v>0</v>
      </c>
      <c r="E176" s="93"/>
      <c r="F176" s="194"/>
      <c r="G176" s="91"/>
      <c r="H176" s="64"/>
      <c r="L176" s="64"/>
      <c r="M176" s="64"/>
      <c r="N176" s="95"/>
    </row>
    <row r="177" spans="1:14" ht="15">
      <c r="A177" s="66" t="s">
        <v>284</v>
      </c>
      <c r="B177" s="83" t="s">
        <v>285</v>
      </c>
      <c r="C177" s="182">
        <v>0</v>
      </c>
      <c r="E177" s="93"/>
      <c r="F177" s="194">
        <f aca="true" t="shared" si="17" ref="F177:F187">IF($C$179=0,"",IF(C177="[for completion]","",C177/$C$179))</f>
      </c>
      <c r="G177" s="91"/>
      <c r="H177" s="64"/>
      <c r="L177" s="64"/>
      <c r="M177" s="64"/>
      <c r="N177" s="95"/>
    </row>
    <row r="178" spans="1:14" ht="15">
      <c r="A178" s="66" t="s">
        <v>286</v>
      </c>
      <c r="B178" s="83" t="s">
        <v>143</v>
      </c>
      <c r="C178" s="182">
        <v>0</v>
      </c>
      <c r="E178" s="93"/>
      <c r="F178" s="194">
        <f t="shared" si="17"/>
      </c>
      <c r="G178" s="91"/>
      <c r="H178" s="64"/>
      <c r="L178" s="64"/>
      <c r="M178" s="64"/>
      <c r="N178" s="95"/>
    </row>
    <row r="179" spans="1:14" ht="15">
      <c r="A179" s="66" t="s">
        <v>10</v>
      </c>
      <c r="B179" s="99" t="s">
        <v>145</v>
      </c>
      <c r="C179" s="183">
        <f>SUM(C174:C178)</f>
        <v>0</v>
      </c>
      <c r="E179" s="93"/>
      <c r="F179" s="195">
        <f>SUM(F174:F178)</f>
        <v>0</v>
      </c>
      <c r="G179" s="91"/>
      <c r="H179" s="64"/>
      <c r="L179" s="64"/>
      <c r="M179" s="64"/>
      <c r="N179" s="95"/>
    </row>
    <row r="180" spans="1:14" ht="15" outlineLevel="1">
      <c r="A180" s="66" t="s">
        <v>287</v>
      </c>
      <c r="B180" s="105" t="s">
        <v>288</v>
      </c>
      <c r="C180" s="182"/>
      <c r="E180" s="93"/>
      <c r="F180" s="194">
        <f t="shared" si="17"/>
      </c>
      <c r="G180" s="91"/>
      <c r="H180" s="64"/>
      <c r="L180" s="64"/>
      <c r="M180" s="64"/>
      <c r="N180" s="95"/>
    </row>
    <row r="181" spans="1:6" s="105" customFormat="1" ht="30" outlineLevel="1">
      <c r="A181" s="66" t="s">
        <v>289</v>
      </c>
      <c r="B181" s="105" t="s">
        <v>290</v>
      </c>
      <c r="C181" s="198"/>
      <c r="F181" s="194">
        <f t="shared" si="17"/>
      </c>
    </row>
    <row r="182" spans="1:14" ht="30" outlineLevel="1">
      <c r="A182" s="66" t="s">
        <v>291</v>
      </c>
      <c r="B182" s="105" t="s">
        <v>292</v>
      </c>
      <c r="C182" s="182"/>
      <c r="E182" s="93"/>
      <c r="F182" s="194">
        <f t="shared" si="17"/>
      </c>
      <c r="G182" s="91"/>
      <c r="H182" s="64"/>
      <c r="L182" s="64"/>
      <c r="M182" s="64"/>
      <c r="N182" s="95"/>
    </row>
    <row r="183" spans="1:14" ht="15" outlineLevel="1">
      <c r="A183" s="66" t="s">
        <v>293</v>
      </c>
      <c r="B183" s="105" t="s">
        <v>294</v>
      </c>
      <c r="C183" s="182"/>
      <c r="E183" s="93"/>
      <c r="F183" s="194">
        <f t="shared" si="17"/>
      </c>
      <c r="G183" s="91"/>
      <c r="H183" s="64"/>
      <c r="L183" s="64"/>
      <c r="M183" s="64"/>
      <c r="N183" s="95"/>
    </row>
    <row r="184" spans="1:6" s="105" customFormat="1" ht="30" outlineLevel="1">
      <c r="A184" s="66" t="s">
        <v>295</v>
      </c>
      <c r="B184" s="105" t="s">
        <v>296</v>
      </c>
      <c r="C184" s="198"/>
      <c r="F184" s="194">
        <f t="shared" si="17"/>
      </c>
    </row>
    <row r="185" spans="1:14" ht="30" outlineLevel="1">
      <c r="A185" s="66" t="s">
        <v>297</v>
      </c>
      <c r="B185" s="105" t="s">
        <v>298</v>
      </c>
      <c r="C185" s="182"/>
      <c r="E185" s="93"/>
      <c r="F185" s="194">
        <f t="shared" si="17"/>
      </c>
      <c r="G185" s="91"/>
      <c r="H185" s="64"/>
      <c r="L185" s="64"/>
      <c r="M185" s="64"/>
      <c r="N185" s="95"/>
    </row>
    <row r="186" spans="1:14" ht="15" outlineLevel="1">
      <c r="A186" s="66" t="s">
        <v>299</v>
      </c>
      <c r="B186" s="105" t="s">
        <v>300</v>
      </c>
      <c r="C186" s="182"/>
      <c r="E186" s="93"/>
      <c r="F186" s="194">
        <f t="shared" si="17"/>
      </c>
      <c r="G186" s="91"/>
      <c r="H186" s="64"/>
      <c r="L186" s="64"/>
      <c r="M186" s="64"/>
      <c r="N186" s="95"/>
    </row>
    <row r="187" spans="1:14" ht="15" outlineLevel="1">
      <c r="A187" s="66" t="s">
        <v>301</v>
      </c>
      <c r="B187" s="105" t="s">
        <v>302</v>
      </c>
      <c r="C187" s="182"/>
      <c r="E187" s="93"/>
      <c r="F187" s="194">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2">
        <v>0</v>
      </c>
      <c r="E193" s="90"/>
      <c r="F193" s="194">
        <f aca="true" t="shared" si="18" ref="F193:F206">IF($C$208=0,"",IF(C193="[for completion]","",C193/$C$208))</f>
      </c>
      <c r="G193" s="91"/>
      <c r="H193" s="64"/>
      <c r="L193" s="64"/>
      <c r="M193" s="64"/>
      <c r="N193" s="95"/>
    </row>
    <row r="194" spans="1:14" ht="15">
      <c r="A194" s="66" t="s">
        <v>310</v>
      </c>
      <c r="B194" s="83" t="s">
        <v>311</v>
      </c>
      <c r="C194" s="182">
        <v>0</v>
      </c>
      <c r="E194" s="93"/>
      <c r="F194" s="194">
        <f t="shared" si="18"/>
      </c>
      <c r="G194" s="93"/>
      <c r="H194" s="64"/>
      <c r="L194" s="64"/>
      <c r="M194" s="64"/>
      <c r="N194" s="95"/>
    </row>
    <row r="195" spans="1:14" ht="15">
      <c r="A195" s="66" t="s">
        <v>312</v>
      </c>
      <c r="B195" s="83" t="s">
        <v>313</v>
      </c>
      <c r="C195" s="182">
        <v>0</v>
      </c>
      <c r="E195" s="93"/>
      <c r="F195" s="194">
        <f t="shared" si="18"/>
      </c>
      <c r="G195" s="93"/>
      <c r="H195" s="64"/>
      <c r="L195" s="64"/>
      <c r="M195" s="64"/>
      <c r="N195" s="95"/>
    </row>
    <row r="196" spans="1:14" ht="15">
      <c r="A196" s="66" t="s">
        <v>314</v>
      </c>
      <c r="B196" s="83" t="s">
        <v>315</v>
      </c>
      <c r="C196" s="182">
        <v>0</v>
      </c>
      <c r="E196" s="93"/>
      <c r="F196" s="194">
        <f t="shared" si="18"/>
      </c>
      <c r="G196" s="93"/>
      <c r="H196" s="64"/>
      <c r="L196" s="64"/>
      <c r="M196" s="64"/>
      <c r="N196" s="95"/>
    </row>
    <row r="197" spans="1:14" ht="15">
      <c r="A197" s="66" t="s">
        <v>316</v>
      </c>
      <c r="B197" s="83" t="s">
        <v>317</v>
      </c>
      <c r="C197" s="182">
        <v>0</v>
      </c>
      <c r="E197" s="93"/>
      <c r="F197" s="194">
        <f t="shared" si="18"/>
      </c>
      <c r="G197" s="93"/>
      <c r="H197" s="64"/>
      <c r="L197" s="64"/>
      <c r="M197" s="64"/>
      <c r="N197" s="95"/>
    </row>
    <row r="198" spans="1:14" ht="15">
      <c r="A198" s="66" t="s">
        <v>318</v>
      </c>
      <c r="B198" s="83" t="s">
        <v>319</v>
      </c>
      <c r="C198" s="182">
        <v>0</v>
      </c>
      <c r="E198" s="93"/>
      <c r="F198" s="194">
        <f t="shared" si="18"/>
      </c>
      <c r="G198" s="93"/>
      <c r="H198" s="64"/>
      <c r="L198" s="64"/>
      <c r="M198" s="64"/>
      <c r="N198" s="95"/>
    </row>
    <row r="199" spans="1:14" ht="15">
      <c r="A199" s="66" t="s">
        <v>320</v>
      </c>
      <c r="B199" s="83" t="s">
        <v>321</v>
      </c>
      <c r="C199" s="182">
        <v>0</v>
      </c>
      <c r="E199" s="93"/>
      <c r="F199" s="194">
        <f t="shared" si="18"/>
      </c>
      <c r="G199" s="93"/>
      <c r="H199" s="64"/>
      <c r="L199" s="64"/>
      <c r="M199" s="64"/>
      <c r="N199" s="95"/>
    </row>
    <row r="200" spans="1:14" ht="15">
      <c r="A200" s="66" t="s">
        <v>322</v>
      </c>
      <c r="B200" s="83" t="s">
        <v>12</v>
      </c>
      <c r="C200" s="182">
        <v>0</v>
      </c>
      <c r="E200" s="93"/>
      <c r="F200" s="194">
        <f t="shared" si="18"/>
      </c>
      <c r="G200" s="93"/>
      <c r="H200" s="64"/>
      <c r="L200" s="64"/>
      <c r="M200" s="64"/>
      <c r="N200" s="95"/>
    </row>
    <row r="201" spans="1:14" ht="15">
      <c r="A201" s="66" t="s">
        <v>323</v>
      </c>
      <c r="B201" s="83" t="s">
        <v>324</v>
      </c>
      <c r="C201" s="182">
        <v>0</v>
      </c>
      <c r="E201" s="93"/>
      <c r="F201" s="194">
        <f t="shared" si="18"/>
      </c>
      <c r="G201" s="93"/>
      <c r="H201" s="64"/>
      <c r="L201" s="64"/>
      <c r="M201" s="64"/>
      <c r="N201" s="95"/>
    </row>
    <row r="202" spans="1:14" ht="15">
      <c r="A202" s="66" t="s">
        <v>325</v>
      </c>
      <c r="B202" s="83" t="s">
        <v>326</v>
      </c>
      <c r="C202" s="182">
        <v>0</v>
      </c>
      <c r="E202" s="93"/>
      <c r="F202" s="194">
        <f t="shared" si="18"/>
      </c>
      <c r="G202" s="93"/>
      <c r="H202" s="64"/>
      <c r="L202" s="64"/>
      <c r="M202" s="64"/>
      <c r="N202" s="95"/>
    </row>
    <row r="203" spans="1:14" ht="15">
      <c r="A203" s="66" t="s">
        <v>327</v>
      </c>
      <c r="B203" s="83" t="s">
        <v>328</v>
      </c>
      <c r="C203" s="182">
        <v>0</v>
      </c>
      <c r="E203" s="93"/>
      <c r="F203" s="194">
        <f t="shared" si="18"/>
      </c>
      <c r="G203" s="93"/>
      <c r="H203" s="64"/>
      <c r="L203" s="64"/>
      <c r="M203" s="64"/>
      <c r="N203" s="95"/>
    </row>
    <row r="204" spans="1:14" ht="15">
      <c r="A204" s="66" t="s">
        <v>329</v>
      </c>
      <c r="B204" s="83" t="s">
        <v>330</v>
      </c>
      <c r="C204" s="182">
        <v>0</v>
      </c>
      <c r="E204" s="93"/>
      <c r="F204" s="194">
        <f t="shared" si="18"/>
      </c>
      <c r="G204" s="93"/>
      <c r="H204" s="64"/>
      <c r="L204" s="64"/>
      <c r="M204" s="64"/>
      <c r="N204" s="95"/>
    </row>
    <row r="205" spans="1:14" ht="15">
      <c r="A205" s="66" t="s">
        <v>331</v>
      </c>
      <c r="B205" s="83" t="s">
        <v>332</v>
      </c>
      <c r="C205" s="182">
        <v>0</v>
      </c>
      <c r="E205" s="93"/>
      <c r="F205" s="194">
        <f t="shared" si="18"/>
      </c>
      <c r="G205" s="93"/>
      <c r="H205" s="64"/>
      <c r="L205" s="64"/>
      <c r="M205" s="64"/>
      <c r="N205" s="95"/>
    </row>
    <row r="206" spans="1:14" ht="15">
      <c r="A206" s="66" t="s">
        <v>333</v>
      </c>
      <c r="B206" s="83" t="s">
        <v>143</v>
      </c>
      <c r="C206" s="182">
        <v>0</v>
      </c>
      <c r="E206" s="93"/>
      <c r="F206" s="194">
        <f t="shared" si="18"/>
      </c>
      <c r="G206" s="93"/>
      <c r="H206" s="64"/>
      <c r="L206" s="64"/>
      <c r="M206" s="64"/>
      <c r="N206" s="95"/>
    </row>
    <row r="207" spans="1:14" ht="15">
      <c r="A207" s="66" t="s">
        <v>334</v>
      </c>
      <c r="B207" s="92" t="s">
        <v>335</v>
      </c>
      <c r="C207" s="182">
        <v>0</v>
      </c>
      <c r="E207" s="93"/>
      <c r="F207" s="194"/>
      <c r="G207" s="93"/>
      <c r="H207" s="64"/>
      <c r="L207" s="64"/>
      <c r="M207" s="64"/>
      <c r="N207" s="95"/>
    </row>
    <row r="208" spans="1:14" ht="15">
      <c r="A208" s="66" t="s">
        <v>336</v>
      </c>
      <c r="B208" s="99" t="s">
        <v>145</v>
      </c>
      <c r="C208" s="183">
        <f>SUM(C193:C206)</f>
        <v>0</v>
      </c>
      <c r="D208" s="83"/>
      <c r="E208" s="93"/>
      <c r="F208" s="195">
        <f>SUM(F193:F206)</f>
        <v>0</v>
      </c>
      <c r="G208" s="93"/>
      <c r="H208" s="64"/>
      <c r="L208" s="64"/>
      <c r="M208" s="64"/>
      <c r="N208" s="95"/>
    </row>
    <row r="209" spans="1:14" ht="15" outlineLevel="1">
      <c r="A209" s="66" t="s">
        <v>337</v>
      </c>
      <c r="B209" s="94" t="s">
        <v>147</v>
      </c>
      <c r="C209" s="182"/>
      <c r="E209" s="93"/>
      <c r="F209" s="194">
        <f>IF($C$208=0,"",IF(C209="[for completion]","",C209/$C$208))</f>
      </c>
      <c r="G209" s="93"/>
      <c r="H209" s="64"/>
      <c r="L209" s="64"/>
      <c r="M209" s="64"/>
      <c r="N209" s="95"/>
    </row>
    <row r="210" spans="1:14" ht="15" outlineLevel="1">
      <c r="A210" s="66" t="s">
        <v>338</v>
      </c>
      <c r="B210" s="94" t="s">
        <v>147</v>
      </c>
      <c r="C210" s="182"/>
      <c r="E210" s="93"/>
      <c r="F210" s="194">
        <f aca="true" t="shared" si="19" ref="F210:F215">IF($C$208=0,"",IF(C210="[for completion]","",C210/$C$208))</f>
      </c>
      <c r="G210" s="93"/>
      <c r="H210" s="64"/>
      <c r="L210" s="64"/>
      <c r="M210" s="64"/>
      <c r="N210" s="95"/>
    </row>
    <row r="211" spans="1:14" ht="15" outlineLevel="1">
      <c r="A211" s="66" t="s">
        <v>339</v>
      </c>
      <c r="B211" s="94" t="s">
        <v>147</v>
      </c>
      <c r="C211" s="182"/>
      <c r="E211" s="93"/>
      <c r="F211" s="194">
        <f t="shared" si="19"/>
      </c>
      <c r="G211" s="93"/>
      <c r="H211" s="64"/>
      <c r="L211" s="64"/>
      <c r="M211" s="64"/>
      <c r="N211" s="95"/>
    </row>
    <row r="212" spans="1:14" ht="15" outlineLevel="1">
      <c r="A212" s="66" t="s">
        <v>340</v>
      </c>
      <c r="B212" s="94" t="s">
        <v>147</v>
      </c>
      <c r="C212" s="182"/>
      <c r="E212" s="93"/>
      <c r="F212" s="194">
        <f t="shared" si="19"/>
      </c>
      <c r="G212" s="93"/>
      <c r="H212" s="64"/>
      <c r="L212" s="64"/>
      <c r="M212" s="64"/>
      <c r="N212" s="95"/>
    </row>
    <row r="213" spans="1:14" ht="15" outlineLevel="1">
      <c r="A213" s="66" t="s">
        <v>341</v>
      </c>
      <c r="B213" s="94" t="s">
        <v>147</v>
      </c>
      <c r="C213" s="182"/>
      <c r="E213" s="93"/>
      <c r="F213" s="194">
        <f t="shared" si="19"/>
      </c>
      <c r="G213" s="93"/>
      <c r="H213" s="64"/>
      <c r="L213" s="64"/>
      <c r="M213" s="64"/>
      <c r="N213" s="95"/>
    </row>
    <row r="214" spans="1:14" ht="15" outlineLevel="1">
      <c r="A214" s="66" t="s">
        <v>342</v>
      </c>
      <c r="B214" s="94" t="s">
        <v>147</v>
      </c>
      <c r="C214" s="182"/>
      <c r="E214" s="93"/>
      <c r="F214" s="194">
        <f t="shared" si="19"/>
      </c>
      <c r="G214" s="93"/>
      <c r="H214" s="64"/>
      <c r="L214" s="64"/>
      <c r="M214" s="64"/>
      <c r="N214" s="95"/>
    </row>
    <row r="215" spans="1:14" ht="15" outlineLevel="1">
      <c r="A215" s="66" t="s">
        <v>343</v>
      </c>
      <c r="B215" s="94" t="s">
        <v>147</v>
      </c>
      <c r="C215" s="182"/>
      <c r="E215" s="93"/>
      <c r="F215" s="194">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2">
        <v>0</v>
      </c>
      <c r="E217" s="103"/>
      <c r="F217" s="194">
        <f>IF($C$38=0,"",IF(C217="[for completion]","",IF(C217="","",C217/$C$38)))</f>
        <v>0</v>
      </c>
      <c r="G217" s="194">
        <f>IF($C$39=0,"",IF(C217="[for completion]","",IF(C217="","",C217/$C$39)))</f>
        <v>0</v>
      </c>
      <c r="H217" s="64"/>
      <c r="L217" s="64"/>
      <c r="M217" s="64"/>
      <c r="N217" s="95"/>
    </row>
    <row r="218" spans="1:14" ht="15">
      <c r="A218" s="66" t="s">
        <v>347</v>
      </c>
      <c r="B218" s="62" t="s">
        <v>348</v>
      </c>
      <c r="C218" s="182">
        <v>0</v>
      </c>
      <c r="E218" s="103"/>
      <c r="F218" s="194">
        <f>IF($C$38=0,"",IF(C218="[for completion]","",IF(C218="","",C218/$C$38)))</f>
        <v>0</v>
      </c>
      <c r="G218" s="194">
        <f>IF($C$39=0,"",IF(C218="[for completion]","",IF(C218="","",C218/$C$39)))</f>
        <v>0</v>
      </c>
      <c r="H218" s="64"/>
      <c r="L218" s="64"/>
      <c r="M218" s="64"/>
      <c r="N218" s="95"/>
    </row>
    <row r="219" spans="1:14" ht="15">
      <c r="A219" s="66" t="s">
        <v>349</v>
      </c>
      <c r="B219" s="62" t="s">
        <v>143</v>
      </c>
      <c r="C219" s="182">
        <v>0</v>
      </c>
      <c r="E219" s="103"/>
      <c r="F219" s="194">
        <f>IF($C$38=0,"",IF(C219="[for completion]","",IF(C219="","",C219/$C$38)))</f>
        <v>0</v>
      </c>
      <c r="G219" s="194">
        <f>IF($C$39=0,"",IF(C219="[for completion]","",IF(C219="","",C219/$C$39)))</f>
        <v>0</v>
      </c>
      <c r="H219" s="64"/>
      <c r="L219" s="64"/>
      <c r="M219" s="64"/>
      <c r="N219" s="95"/>
    </row>
    <row r="220" spans="1:14" ht="15">
      <c r="A220" s="66" t="s">
        <v>350</v>
      </c>
      <c r="B220" s="99" t="s">
        <v>145</v>
      </c>
      <c r="C220" s="182">
        <f>SUM(C217:C219)</f>
        <v>0</v>
      </c>
      <c r="E220" s="103"/>
      <c r="F220" s="178">
        <f>SUM(F217:F219)</f>
        <v>0</v>
      </c>
      <c r="G220" s="178">
        <f>SUM(G217:G219)</f>
        <v>0</v>
      </c>
      <c r="H220" s="64"/>
      <c r="L220" s="64"/>
      <c r="M220" s="64"/>
      <c r="N220" s="95"/>
    </row>
    <row r="221" spans="1:14" ht="15" outlineLevel="1">
      <c r="A221" s="66" t="s">
        <v>351</v>
      </c>
      <c r="B221" s="94" t="s">
        <v>147</v>
      </c>
      <c r="C221" s="182"/>
      <c r="E221" s="103"/>
      <c r="F221" s="194">
        <f aca="true" t="shared" si="20" ref="F221:F227">IF($C$38=0,"",IF(C221="[for completion]","",IF(C221="","",C221/$C$38)))</f>
      </c>
      <c r="G221" s="194">
        <f aca="true" t="shared" si="21" ref="G221:G227">IF($C$39=0,"",IF(C221="[for completion]","",IF(C221="","",C221/$C$39)))</f>
      </c>
      <c r="H221" s="64"/>
      <c r="L221" s="64"/>
      <c r="M221" s="64"/>
      <c r="N221" s="95"/>
    </row>
    <row r="222" spans="1:14" ht="15" outlineLevel="1">
      <c r="A222" s="66" t="s">
        <v>352</v>
      </c>
      <c r="B222" s="94" t="s">
        <v>147</v>
      </c>
      <c r="C222" s="182"/>
      <c r="E222" s="103"/>
      <c r="F222" s="194">
        <f t="shared" si="20"/>
      </c>
      <c r="G222" s="194">
        <f t="shared" si="21"/>
      </c>
      <c r="H222" s="64"/>
      <c r="L222" s="64"/>
      <c r="M222" s="64"/>
      <c r="N222" s="95"/>
    </row>
    <row r="223" spans="1:14" ht="15" outlineLevel="1">
      <c r="A223" s="66" t="s">
        <v>353</v>
      </c>
      <c r="B223" s="94" t="s">
        <v>147</v>
      </c>
      <c r="C223" s="182"/>
      <c r="E223" s="103"/>
      <c r="F223" s="194">
        <f t="shared" si="20"/>
      </c>
      <c r="G223" s="194">
        <f t="shared" si="21"/>
      </c>
      <c r="H223" s="64"/>
      <c r="L223" s="64"/>
      <c r="M223" s="64"/>
      <c r="N223" s="95"/>
    </row>
    <row r="224" spans="1:14" ht="15" outlineLevel="1">
      <c r="A224" s="66" t="s">
        <v>354</v>
      </c>
      <c r="B224" s="94" t="s">
        <v>147</v>
      </c>
      <c r="C224" s="182"/>
      <c r="E224" s="103"/>
      <c r="F224" s="194">
        <f t="shared" si="20"/>
      </c>
      <c r="G224" s="194">
        <f t="shared" si="21"/>
      </c>
      <c r="H224" s="64"/>
      <c r="L224" s="64"/>
      <c r="M224" s="64"/>
      <c r="N224" s="95"/>
    </row>
    <row r="225" spans="1:13" ht="15" outlineLevel="1">
      <c r="A225" s="66" t="s">
        <v>355</v>
      </c>
      <c r="B225" s="94" t="s">
        <v>147</v>
      </c>
      <c r="C225" s="182"/>
      <c r="E225" s="103"/>
      <c r="F225" s="194">
        <f t="shared" si="20"/>
      </c>
      <c r="G225" s="194">
        <f t="shared" si="21"/>
      </c>
      <c r="H225" s="64"/>
      <c r="L225" s="64"/>
      <c r="M225" s="64"/>
    </row>
    <row r="226" spans="1:13" ht="15" outlineLevel="1">
      <c r="A226" s="66" t="s">
        <v>356</v>
      </c>
      <c r="B226" s="94" t="s">
        <v>147</v>
      </c>
      <c r="C226" s="182"/>
      <c r="E226" s="83"/>
      <c r="F226" s="194">
        <f t="shared" si="20"/>
      </c>
      <c r="G226" s="194">
        <f t="shared" si="21"/>
      </c>
      <c r="H226" s="64"/>
      <c r="L226" s="64"/>
      <c r="M226" s="64"/>
    </row>
    <row r="227" spans="1:13" ht="15" outlineLevel="1">
      <c r="A227" s="66" t="s">
        <v>357</v>
      </c>
      <c r="B227" s="94" t="s">
        <v>147</v>
      </c>
      <c r="C227" s="182"/>
      <c r="E227" s="103"/>
      <c r="F227" s="194">
        <f t="shared" si="20"/>
      </c>
      <c r="G227" s="194">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2" t="s">
        <v>1554</v>
      </c>
      <c r="E231" s="83"/>
      <c r="H231" s="64"/>
      <c r="L231" s="64"/>
      <c r="M231" s="64"/>
    </row>
    <row r="232" spans="1:13" ht="15">
      <c r="A232" s="66" t="s">
        <v>362</v>
      </c>
      <c r="B232" s="106" t="s">
        <v>363</v>
      </c>
      <c r="C232" s="182" t="s">
        <v>1554</v>
      </c>
      <c r="E232" s="83"/>
      <c r="H232" s="64"/>
      <c r="L232" s="64"/>
      <c r="M232" s="64"/>
    </row>
    <row r="233" spans="1:13" ht="15">
      <c r="A233" s="66" t="s">
        <v>364</v>
      </c>
      <c r="B233" s="106" t="s">
        <v>365</v>
      </c>
      <c r="C233" s="182" t="s">
        <v>1554</v>
      </c>
      <c r="E233" s="83"/>
      <c r="H233" s="64"/>
      <c r="L233" s="64"/>
      <c r="M233" s="64"/>
    </row>
    <row r="234" spans="1:13" ht="15" outlineLevel="1">
      <c r="A234" s="66" t="s">
        <v>366</v>
      </c>
      <c r="B234" s="81" t="s">
        <v>367</v>
      </c>
      <c r="C234" s="183"/>
      <c r="D234" s="83"/>
      <c r="E234" s="83"/>
      <c r="H234" s="64"/>
      <c r="L234" s="64"/>
      <c r="M234" s="64"/>
    </row>
    <row r="235" spans="1:13" ht="15" outlineLevel="1">
      <c r="A235" s="66" t="s">
        <v>368</v>
      </c>
      <c r="B235" s="81" t="s">
        <v>369</v>
      </c>
      <c r="C235" s="183"/>
      <c r="D235" s="83"/>
      <c r="E235" s="83"/>
      <c r="H235" s="64"/>
      <c r="L235" s="64"/>
      <c r="M235" s="64"/>
    </row>
    <row r="236" spans="1:13" ht="15" outlineLevel="1">
      <c r="A236" s="66" t="s">
        <v>370</v>
      </c>
      <c r="B236" s="81" t="s">
        <v>371</v>
      </c>
      <c r="C236" s="183"/>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90" zoomScaleNormal="9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0" t="s">
        <v>522</v>
      </c>
      <c r="B1" s="180"/>
      <c r="C1" s="139"/>
      <c r="D1" s="139"/>
      <c r="E1" s="139"/>
      <c r="F1" s="187"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350" t="s">
        <v>525</v>
      </c>
    </row>
    <row r="8" ht="15.75" thickBot="1">
      <c r="B8" s="351" t="s">
        <v>526</v>
      </c>
    </row>
    <row r="9" ht="15">
      <c r="B9" s="149"/>
    </row>
    <row r="10" spans="1:7" ht="37.5">
      <c r="A10" s="150" t="s">
        <v>79</v>
      </c>
      <c r="B10" s="150" t="s">
        <v>524</v>
      </c>
      <c r="C10" s="151"/>
      <c r="D10" s="151"/>
      <c r="E10" s="151"/>
      <c r="F10" s="151"/>
      <c r="G10" s="152"/>
    </row>
    <row r="11" spans="1:7" ht="15" customHeight="1">
      <c r="A11" s="153"/>
      <c r="B11" s="154" t="s">
        <v>527</v>
      </c>
      <c r="C11" s="153" t="s">
        <v>111</v>
      </c>
      <c r="D11" s="153"/>
      <c r="E11" s="153"/>
      <c r="F11" s="155" t="s">
        <v>528</v>
      </c>
      <c r="G11" s="155"/>
    </row>
    <row r="12" spans="1:6" ht="15">
      <c r="A12" s="144" t="s">
        <v>529</v>
      </c>
      <c r="B12" s="144" t="s">
        <v>530</v>
      </c>
      <c r="C12" s="203">
        <v>712.04</v>
      </c>
      <c r="F12" s="202">
        <f>IF($C$15=0,"",IF(C12="[for completion]","",C12/$C$15))</f>
        <v>1</v>
      </c>
    </row>
    <row r="13" spans="1:6" ht="15">
      <c r="A13" s="144" t="s">
        <v>531</v>
      </c>
      <c r="B13" s="144" t="s">
        <v>532</v>
      </c>
      <c r="C13" s="203">
        <v>0</v>
      </c>
      <c r="F13" s="202">
        <f>IF($C$15=0,"",IF(C13="[for completion]","",C13/$C$15))</f>
        <v>0</v>
      </c>
    </row>
    <row r="14" spans="1:6" ht="15">
      <c r="A14" s="144" t="s">
        <v>533</v>
      </c>
      <c r="B14" s="144" t="s">
        <v>143</v>
      </c>
      <c r="C14" s="203">
        <v>0</v>
      </c>
      <c r="F14" s="202">
        <f>IF($C$15=0,"",IF(C14="[for completion]","",C14/$C$15))</f>
        <v>0</v>
      </c>
    </row>
    <row r="15" spans="1:6" ht="15">
      <c r="A15" s="144" t="s">
        <v>534</v>
      </c>
      <c r="B15" s="157" t="s">
        <v>145</v>
      </c>
      <c r="C15" s="203">
        <f>SUM(C12:C14)</f>
        <v>712.04</v>
      </c>
      <c r="F15" s="176">
        <f>SUM(F12:F14)</f>
        <v>1</v>
      </c>
    </row>
    <row r="16" spans="1:6" ht="15" outlineLevel="1">
      <c r="A16" s="144" t="s">
        <v>535</v>
      </c>
      <c r="B16" s="159" t="s">
        <v>536</v>
      </c>
      <c r="C16" s="203"/>
      <c r="F16" s="202">
        <f aca="true" t="shared" si="0" ref="F16:F26">IF($C$15=0,"",IF(C16="[for completion]","",C16/$C$15))</f>
        <v>0</v>
      </c>
    </row>
    <row r="17" spans="1:6" ht="15" outlineLevel="1">
      <c r="A17" s="144" t="s">
        <v>537</v>
      </c>
      <c r="B17" s="159" t="s">
        <v>1187</v>
      </c>
      <c r="C17" s="203"/>
      <c r="F17" s="202">
        <f t="shared" si="0"/>
        <v>0</v>
      </c>
    </row>
    <row r="18" spans="1:6" ht="15" outlineLevel="1">
      <c r="A18" s="144" t="s">
        <v>538</v>
      </c>
      <c r="B18" s="159" t="s">
        <v>147</v>
      </c>
      <c r="C18" s="203"/>
      <c r="F18" s="202">
        <f t="shared" si="0"/>
        <v>0</v>
      </c>
    </row>
    <row r="19" spans="1:6" ht="15" outlineLevel="1">
      <c r="A19" s="144" t="s">
        <v>539</v>
      </c>
      <c r="B19" s="159" t="s">
        <v>147</v>
      </c>
      <c r="C19" s="203"/>
      <c r="F19" s="202">
        <f t="shared" si="0"/>
        <v>0</v>
      </c>
    </row>
    <row r="20" spans="1:6" ht="15" outlineLevel="1">
      <c r="A20" s="144" t="s">
        <v>540</v>
      </c>
      <c r="B20" s="159" t="s">
        <v>147</v>
      </c>
      <c r="C20" s="203"/>
      <c r="F20" s="202">
        <f t="shared" si="0"/>
        <v>0</v>
      </c>
    </row>
    <row r="21" spans="1:6" ht="15" outlineLevel="1">
      <c r="A21" s="144" t="s">
        <v>541</v>
      </c>
      <c r="B21" s="159" t="s">
        <v>147</v>
      </c>
      <c r="C21" s="203"/>
      <c r="F21" s="202">
        <f t="shared" si="0"/>
        <v>0</v>
      </c>
    </row>
    <row r="22" spans="1:6" ht="15" outlineLevel="1">
      <c r="A22" s="144" t="s">
        <v>542</v>
      </c>
      <c r="B22" s="159" t="s">
        <v>147</v>
      </c>
      <c r="C22" s="203"/>
      <c r="F22" s="202">
        <f t="shared" si="0"/>
        <v>0</v>
      </c>
    </row>
    <row r="23" spans="1:6" ht="15" outlineLevel="1">
      <c r="A23" s="144" t="s">
        <v>543</v>
      </c>
      <c r="B23" s="159" t="s">
        <v>147</v>
      </c>
      <c r="C23" s="203"/>
      <c r="F23" s="202">
        <f t="shared" si="0"/>
        <v>0</v>
      </c>
    </row>
    <row r="24" spans="1:6" ht="15" outlineLevel="1">
      <c r="A24" s="144" t="s">
        <v>544</v>
      </c>
      <c r="B24" s="159" t="s">
        <v>147</v>
      </c>
      <c r="C24" s="203"/>
      <c r="F24" s="202">
        <f t="shared" si="0"/>
        <v>0</v>
      </c>
    </row>
    <row r="25" spans="1:6" ht="15" outlineLevel="1">
      <c r="A25" s="144" t="s">
        <v>545</v>
      </c>
      <c r="B25" s="159" t="s">
        <v>147</v>
      </c>
      <c r="C25" s="203"/>
      <c r="F25" s="202">
        <f t="shared" si="0"/>
        <v>0</v>
      </c>
    </row>
    <row r="26" spans="1:6" ht="15" outlineLevel="1">
      <c r="A26" s="144" t="s">
        <v>546</v>
      </c>
      <c r="B26" s="159" t="s">
        <v>147</v>
      </c>
      <c r="C26" s="204"/>
      <c r="D26" s="140"/>
      <c r="E26" s="140"/>
      <c r="F26" s="202">
        <f t="shared" si="0"/>
        <v>0</v>
      </c>
    </row>
    <row r="27" spans="1:7" ht="15" customHeight="1">
      <c r="A27" s="153"/>
      <c r="B27" s="154" t="s">
        <v>547</v>
      </c>
      <c r="C27" s="153" t="s">
        <v>548</v>
      </c>
      <c r="D27" s="153" t="s">
        <v>549</v>
      </c>
      <c r="E27" s="160"/>
      <c r="F27" s="153" t="s">
        <v>550</v>
      </c>
      <c r="G27" s="155"/>
    </row>
    <row r="28" spans="1:6" ht="15">
      <c r="A28" s="144" t="s">
        <v>551</v>
      </c>
      <c r="B28" s="144" t="s">
        <v>552</v>
      </c>
      <c r="C28" s="206">
        <v>22240</v>
      </c>
      <c r="D28" s="144">
        <v>0</v>
      </c>
      <c r="F28" s="206">
        <f>C28</f>
        <v>22240</v>
      </c>
    </row>
    <row r="29" spans="1:6" ht="15" outlineLevel="1">
      <c r="A29" s="144" t="s">
        <v>553</v>
      </c>
      <c r="B29" s="161" t="s">
        <v>554</v>
      </c>
      <c r="C29" s="206">
        <v>18966</v>
      </c>
      <c r="D29" s="144">
        <v>0</v>
      </c>
      <c r="F29" s="206">
        <f>C29</f>
        <v>18966</v>
      </c>
    </row>
    <row r="30" spans="1:2" ht="15" outlineLevel="1">
      <c r="A30" s="144" t="s">
        <v>555</v>
      </c>
      <c r="B30" s="161" t="s">
        <v>556</v>
      </c>
    </row>
    <row r="31" spans="1:2" ht="15" outlineLevel="1">
      <c r="A31" s="144" t="s">
        <v>557</v>
      </c>
      <c r="B31" s="161"/>
    </row>
    <row r="32" spans="1:2" ht="15" outlineLevel="1">
      <c r="A32" s="144" t="s">
        <v>558</v>
      </c>
      <c r="B32" s="161"/>
    </row>
    <row r="33" spans="1:2" ht="15" outlineLevel="1">
      <c r="A33" s="144" t="s">
        <v>1381</v>
      </c>
      <c r="B33" s="161"/>
    </row>
    <row r="34" spans="1:2" ht="15" outlineLevel="1">
      <c r="A34" s="144" t="s">
        <v>1382</v>
      </c>
      <c r="B34" s="161"/>
    </row>
    <row r="35" spans="1:7" ht="15" customHeight="1">
      <c r="A35" s="153"/>
      <c r="B35" s="154" t="s">
        <v>559</v>
      </c>
      <c r="C35" s="153" t="s">
        <v>560</v>
      </c>
      <c r="D35" s="153" t="s">
        <v>561</v>
      </c>
      <c r="E35" s="160"/>
      <c r="F35" s="155" t="s">
        <v>528</v>
      </c>
      <c r="G35" s="155"/>
    </row>
    <row r="36" spans="1:6" ht="15">
      <c r="A36" s="144" t="s">
        <v>562</v>
      </c>
      <c r="B36" s="144" t="s">
        <v>563</v>
      </c>
      <c r="C36" s="176">
        <v>0.014190690193646693</v>
      </c>
      <c r="D36" s="176">
        <v>0</v>
      </c>
      <c r="E36" s="205"/>
      <c r="F36" s="176">
        <f>C36</f>
        <v>0.014190690193646693</v>
      </c>
    </row>
    <row r="37" spans="1:6" ht="15" outlineLevel="1">
      <c r="A37" s="144" t="s">
        <v>564</v>
      </c>
      <c r="C37" s="176"/>
      <c r="D37" s="176"/>
      <c r="E37" s="205"/>
      <c r="F37" s="176"/>
    </row>
    <row r="38" spans="1:6" ht="15" outlineLevel="1">
      <c r="A38" s="144" t="s">
        <v>565</v>
      </c>
      <c r="C38" s="176"/>
      <c r="D38" s="176"/>
      <c r="E38" s="205"/>
      <c r="F38" s="176"/>
    </row>
    <row r="39" spans="1:6" ht="15" outlineLevel="1">
      <c r="A39" s="144" t="s">
        <v>566</v>
      </c>
      <c r="C39" s="176"/>
      <c r="D39" s="176"/>
      <c r="E39" s="205"/>
      <c r="F39" s="176"/>
    </row>
    <row r="40" spans="1:6" ht="15" outlineLevel="1">
      <c r="A40" s="144" t="s">
        <v>567</v>
      </c>
      <c r="C40" s="176"/>
      <c r="D40" s="176"/>
      <c r="E40" s="205"/>
      <c r="F40" s="176"/>
    </row>
    <row r="41" spans="1:6" ht="15" outlineLevel="1">
      <c r="A41" s="144" t="s">
        <v>568</v>
      </c>
      <c r="C41" s="176"/>
      <c r="D41" s="176"/>
      <c r="E41" s="205"/>
      <c r="F41" s="176"/>
    </row>
    <row r="42" spans="1:6" ht="15" outlineLevel="1">
      <c r="A42" s="144" t="s">
        <v>569</v>
      </c>
      <c r="C42" s="176"/>
      <c r="D42" s="176"/>
      <c r="E42" s="205"/>
      <c r="F42" s="176"/>
    </row>
    <row r="43" spans="1:7" ht="15" customHeight="1">
      <c r="A43" s="153"/>
      <c r="B43" s="154" t="s">
        <v>570</v>
      </c>
      <c r="C43" s="153" t="s">
        <v>560</v>
      </c>
      <c r="D43" s="153" t="s">
        <v>561</v>
      </c>
      <c r="E43" s="160"/>
      <c r="F43" s="155" t="s">
        <v>528</v>
      </c>
      <c r="G43" s="155"/>
    </row>
    <row r="44" spans="1:7" ht="15">
      <c r="A44" s="144" t="s">
        <v>571</v>
      </c>
      <c r="B44" s="162" t="s">
        <v>572</v>
      </c>
      <c r="C44" s="175">
        <f>SUM(C45:C72)</f>
        <v>1</v>
      </c>
      <c r="D44" s="175">
        <f>SUM(D45:D72)</f>
        <v>0</v>
      </c>
      <c r="E44" s="176"/>
      <c r="F44" s="175">
        <f>SUM(F45:F72)</f>
        <v>1</v>
      </c>
      <c r="G44" s="144"/>
    </row>
    <row r="45" spans="1:7" ht="15">
      <c r="A45" s="144" t="s">
        <v>573</v>
      </c>
      <c r="B45" s="144" t="s">
        <v>574</v>
      </c>
      <c r="C45" s="176">
        <v>0</v>
      </c>
      <c r="D45" s="176">
        <v>0</v>
      </c>
      <c r="E45" s="176"/>
      <c r="F45" s="176">
        <v>0</v>
      </c>
      <c r="G45" s="144"/>
    </row>
    <row r="46" spans="1:7" ht="15">
      <c r="A46" s="144" t="s">
        <v>575</v>
      </c>
      <c r="B46" s="144" t="s">
        <v>576</v>
      </c>
      <c r="C46" s="176">
        <v>0</v>
      </c>
      <c r="D46" s="176">
        <v>0</v>
      </c>
      <c r="E46" s="176"/>
      <c r="F46" s="176">
        <v>0</v>
      </c>
      <c r="G46" s="144"/>
    </row>
    <row r="47" spans="1:7" ht="15">
      <c r="A47" s="144" t="s">
        <v>577</v>
      </c>
      <c r="B47" s="144" t="s">
        <v>578</v>
      </c>
      <c r="C47" s="176">
        <v>0</v>
      </c>
      <c r="D47" s="176">
        <v>0</v>
      </c>
      <c r="E47" s="176"/>
      <c r="F47" s="176">
        <v>0</v>
      </c>
      <c r="G47" s="144"/>
    </row>
    <row r="48" spans="1:7" ht="15">
      <c r="A48" s="144" t="s">
        <v>579</v>
      </c>
      <c r="B48" s="144" t="s">
        <v>580</v>
      </c>
      <c r="C48" s="176">
        <v>0</v>
      </c>
      <c r="D48" s="176">
        <v>0</v>
      </c>
      <c r="E48" s="176"/>
      <c r="F48" s="176">
        <v>0</v>
      </c>
      <c r="G48" s="144"/>
    </row>
    <row r="49" spans="1:7" ht="15">
      <c r="A49" s="144" t="s">
        <v>581</v>
      </c>
      <c r="B49" s="144" t="s">
        <v>582</v>
      </c>
      <c r="C49" s="176">
        <v>0</v>
      </c>
      <c r="D49" s="176">
        <v>0</v>
      </c>
      <c r="E49" s="176"/>
      <c r="F49" s="176">
        <v>0</v>
      </c>
      <c r="G49" s="144"/>
    </row>
    <row r="50" spans="1:7" ht="15">
      <c r="A50" s="144" t="s">
        <v>583</v>
      </c>
      <c r="B50" s="144" t="s">
        <v>584</v>
      </c>
      <c r="C50" s="176">
        <v>0</v>
      </c>
      <c r="D50" s="176">
        <v>0</v>
      </c>
      <c r="E50" s="176"/>
      <c r="F50" s="176">
        <v>0</v>
      </c>
      <c r="G50" s="144"/>
    </row>
    <row r="51" spans="1:7" ht="15">
      <c r="A51" s="144" t="s">
        <v>585</v>
      </c>
      <c r="B51" s="144" t="s">
        <v>586</v>
      </c>
      <c r="C51" s="176">
        <v>0</v>
      </c>
      <c r="D51" s="176">
        <v>0</v>
      </c>
      <c r="E51" s="176"/>
      <c r="F51" s="176">
        <v>0</v>
      </c>
      <c r="G51" s="144"/>
    </row>
    <row r="52" spans="1:7" ht="15">
      <c r="A52" s="144" t="s">
        <v>587</v>
      </c>
      <c r="B52" s="144" t="s">
        <v>588</v>
      </c>
      <c r="C52" s="176">
        <v>0</v>
      </c>
      <c r="D52" s="176">
        <v>0</v>
      </c>
      <c r="E52" s="176"/>
      <c r="F52" s="176">
        <v>0</v>
      </c>
      <c r="G52" s="144"/>
    </row>
    <row r="53" spans="1:7" ht="15">
      <c r="A53" s="144" t="s">
        <v>589</v>
      </c>
      <c r="B53" s="144" t="s">
        <v>590</v>
      </c>
      <c r="C53" s="176">
        <v>0</v>
      </c>
      <c r="D53" s="176">
        <v>0</v>
      </c>
      <c r="E53" s="176"/>
      <c r="F53" s="176">
        <v>0</v>
      </c>
      <c r="G53" s="144"/>
    </row>
    <row r="54" spans="1:7" ht="15">
      <c r="A54" s="144" t="s">
        <v>591</v>
      </c>
      <c r="B54" s="144" t="s">
        <v>592</v>
      </c>
      <c r="C54" s="176">
        <v>0</v>
      </c>
      <c r="D54" s="176">
        <v>0</v>
      </c>
      <c r="E54" s="176"/>
      <c r="F54" s="176">
        <v>0</v>
      </c>
      <c r="G54" s="144"/>
    </row>
    <row r="55" spans="1:7" ht="15">
      <c r="A55" s="144" t="s">
        <v>593</v>
      </c>
      <c r="B55" s="144" t="s">
        <v>594</v>
      </c>
      <c r="C55" s="176">
        <v>0</v>
      </c>
      <c r="D55" s="176">
        <v>0</v>
      </c>
      <c r="E55" s="176"/>
      <c r="F55" s="176">
        <v>0</v>
      </c>
      <c r="G55" s="144"/>
    </row>
    <row r="56" spans="1:7" ht="15">
      <c r="A56" s="144" t="s">
        <v>595</v>
      </c>
      <c r="B56" s="144" t="s">
        <v>596</v>
      </c>
      <c r="C56" s="176">
        <v>1</v>
      </c>
      <c r="D56" s="176">
        <v>0</v>
      </c>
      <c r="E56" s="176"/>
      <c r="F56" s="176">
        <f>C56</f>
        <v>1</v>
      </c>
      <c r="G56" s="144"/>
    </row>
    <row r="57" spans="1:7" ht="15">
      <c r="A57" s="144" t="s">
        <v>597</v>
      </c>
      <c r="B57" s="144" t="s">
        <v>598</v>
      </c>
      <c r="C57" s="176">
        <v>0</v>
      </c>
      <c r="D57" s="176">
        <v>0</v>
      </c>
      <c r="E57" s="176"/>
      <c r="F57" s="176">
        <v>0</v>
      </c>
      <c r="G57" s="144"/>
    </row>
    <row r="58" spans="1:7" ht="15">
      <c r="A58" s="144" t="s">
        <v>599</v>
      </c>
      <c r="B58" s="144" t="s">
        <v>600</v>
      </c>
      <c r="C58" s="176">
        <v>0</v>
      </c>
      <c r="D58" s="176">
        <v>0</v>
      </c>
      <c r="E58" s="176"/>
      <c r="F58" s="176">
        <v>0</v>
      </c>
      <c r="G58" s="144"/>
    </row>
    <row r="59" spans="1:7" ht="15">
      <c r="A59" s="144" t="s">
        <v>601</v>
      </c>
      <c r="B59" s="144" t="s">
        <v>602</v>
      </c>
      <c r="C59" s="176">
        <v>0</v>
      </c>
      <c r="D59" s="176">
        <v>0</v>
      </c>
      <c r="E59" s="176"/>
      <c r="F59" s="176">
        <v>0</v>
      </c>
      <c r="G59" s="144"/>
    </row>
    <row r="60" spans="1:7" ht="15">
      <c r="A60" s="144" t="s">
        <v>603</v>
      </c>
      <c r="B60" s="144" t="s">
        <v>3</v>
      </c>
      <c r="C60" s="176">
        <v>0</v>
      </c>
      <c r="D60" s="176">
        <v>0</v>
      </c>
      <c r="E60" s="176"/>
      <c r="F60" s="176">
        <v>0</v>
      </c>
      <c r="G60" s="144"/>
    </row>
    <row r="61" spans="1:7" ht="15">
      <c r="A61" s="144" t="s">
        <v>604</v>
      </c>
      <c r="B61" s="144" t="s">
        <v>605</v>
      </c>
      <c r="C61" s="176">
        <v>0</v>
      </c>
      <c r="D61" s="176">
        <v>0</v>
      </c>
      <c r="E61" s="176"/>
      <c r="F61" s="176">
        <v>0</v>
      </c>
      <c r="G61" s="144"/>
    </row>
    <row r="62" spans="1:7" ht="15">
      <c r="A62" s="144" t="s">
        <v>606</v>
      </c>
      <c r="B62" s="144" t="s">
        <v>607</v>
      </c>
      <c r="C62" s="176">
        <v>0</v>
      </c>
      <c r="D62" s="176">
        <v>0</v>
      </c>
      <c r="E62" s="176"/>
      <c r="F62" s="176">
        <v>0</v>
      </c>
      <c r="G62" s="144"/>
    </row>
    <row r="63" spans="1:7" ht="15">
      <c r="A63" s="144" t="s">
        <v>608</v>
      </c>
      <c r="B63" s="144" t="s">
        <v>609</v>
      </c>
      <c r="C63" s="176">
        <v>0</v>
      </c>
      <c r="D63" s="176">
        <v>0</v>
      </c>
      <c r="E63" s="176"/>
      <c r="F63" s="176">
        <v>0</v>
      </c>
      <c r="G63" s="144"/>
    </row>
    <row r="64" spans="1:7" ht="15">
      <c r="A64" s="144" t="s">
        <v>610</v>
      </c>
      <c r="B64" s="144" t="s">
        <v>611</v>
      </c>
      <c r="C64" s="176">
        <v>0</v>
      </c>
      <c r="D64" s="176">
        <v>0</v>
      </c>
      <c r="E64" s="176"/>
      <c r="F64" s="176">
        <v>0</v>
      </c>
      <c r="G64" s="144"/>
    </row>
    <row r="65" spans="1:7" ht="15">
      <c r="A65" s="144" t="s">
        <v>612</v>
      </c>
      <c r="B65" s="144" t="s">
        <v>613</v>
      </c>
      <c r="C65" s="176">
        <v>0</v>
      </c>
      <c r="D65" s="176">
        <v>0</v>
      </c>
      <c r="E65" s="176"/>
      <c r="F65" s="176">
        <v>0</v>
      </c>
      <c r="G65" s="144"/>
    </row>
    <row r="66" spans="1:7" ht="15">
      <c r="A66" s="144" t="s">
        <v>614</v>
      </c>
      <c r="B66" s="144" t="s">
        <v>615</v>
      </c>
      <c r="C66" s="176">
        <v>0</v>
      </c>
      <c r="D66" s="176">
        <v>0</v>
      </c>
      <c r="E66" s="176"/>
      <c r="F66" s="176">
        <v>0</v>
      </c>
      <c r="G66" s="144"/>
    </row>
    <row r="67" spans="1:7" ht="15">
      <c r="A67" s="144" t="s">
        <v>616</v>
      </c>
      <c r="B67" s="144" t="s">
        <v>617</v>
      </c>
      <c r="C67" s="176">
        <v>0</v>
      </c>
      <c r="D67" s="176">
        <v>0</v>
      </c>
      <c r="E67" s="176"/>
      <c r="F67" s="176">
        <v>0</v>
      </c>
      <c r="G67" s="144"/>
    </row>
    <row r="68" spans="1:7" ht="15">
      <c r="A68" s="144" t="s">
        <v>618</v>
      </c>
      <c r="B68" s="144" t="s">
        <v>619</v>
      </c>
      <c r="C68" s="176">
        <v>0</v>
      </c>
      <c r="D68" s="176">
        <v>0</v>
      </c>
      <c r="E68" s="176"/>
      <c r="F68" s="176">
        <v>0</v>
      </c>
      <c r="G68" s="144"/>
    </row>
    <row r="69" spans="1:7" ht="15">
      <c r="A69" s="144" t="s">
        <v>620</v>
      </c>
      <c r="B69" s="144" t="s">
        <v>621</v>
      </c>
      <c r="C69" s="176">
        <v>0</v>
      </c>
      <c r="D69" s="176">
        <v>0</v>
      </c>
      <c r="E69" s="176"/>
      <c r="F69" s="176">
        <v>0</v>
      </c>
      <c r="G69" s="144"/>
    </row>
    <row r="70" spans="1:7" ht="15">
      <c r="A70" s="144" t="s">
        <v>622</v>
      </c>
      <c r="B70" s="144" t="s">
        <v>623</v>
      </c>
      <c r="C70" s="176">
        <v>0</v>
      </c>
      <c r="D70" s="176">
        <v>0</v>
      </c>
      <c r="E70" s="176"/>
      <c r="F70" s="176">
        <v>0</v>
      </c>
      <c r="G70" s="144"/>
    </row>
    <row r="71" spans="1:7" ht="15">
      <c r="A71" s="144" t="s">
        <v>624</v>
      </c>
      <c r="B71" s="144" t="s">
        <v>6</v>
      </c>
      <c r="C71" s="176">
        <v>0</v>
      </c>
      <c r="D71" s="176">
        <v>0</v>
      </c>
      <c r="E71" s="176"/>
      <c r="F71" s="176">
        <v>0</v>
      </c>
      <c r="G71" s="144"/>
    </row>
    <row r="72" spans="1:7" ht="15">
      <c r="A72" s="144" t="s">
        <v>625</v>
      </c>
      <c r="B72" s="144" t="s">
        <v>626</v>
      </c>
      <c r="C72" s="176">
        <v>0</v>
      </c>
      <c r="D72" s="176">
        <v>0</v>
      </c>
      <c r="E72" s="176"/>
      <c r="F72" s="176">
        <v>0</v>
      </c>
      <c r="G72" s="144"/>
    </row>
    <row r="73" spans="1:7" ht="15">
      <c r="A73" s="144" t="s">
        <v>627</v>
      </c>
      <c r="B73" s="162" t="s">
        <v>315</v>
      </c>
      <c r="C73" s="175">
        <f>SUM(C74:C76)</f>
        <v>0</v>
      </c>
      <c r="D73" s="175">
        <f>SUM(D74:D76)</f>
        <v>0</v>
      </c>
      <c r="E73" s="176"/>
      <c r="F73" s="175">
        <f>SUM(F74:F76)</f>
        <v>0</v>
      </c>
      <c r="G73" s="144"/>
    </row>
    <row r="74" spans="1:7" ht="15">
      <c r="A74" s="144" t="s">
        <v>628</v>
      </c>
      <c r="B74" s="144" t="s">
        <v>629</v>
      </c>
      <c r="C74" s="176">
        <v>0</v>
      </c>
      <c r="D74" s="176">
        <v>0</v>
      </c>
      <c r="E74" s="176"/>
      <c r="F74" s="176">
        <v>0</v>
      </c>
      <c r="G74" s="144"/>
    </row>
    <row r="75" spans="1:7" ht="15">
      <c r="A75" s="144" t="s">
        <v>630</v>
      </c>
      <c r="B75" s="144" t="s">
        <v>631</v>
      </c>
      <c r="C75" s="176">
        <v>0</v>
      </c>
      <c r="D75" s="176">
        <v>0</v>
      </c>
      <c r="E75" s="176"/>
      <c r="F75" s="176">
        <v>0</v>
      </c>
      <c r="G75" s="144"/>
    </row>
    <row r="76" spans="1:7" ht="15">
      <c r="A76" s="144" t="s">
        <v>1332</v>
      </c>
      <c r="B76" s="144" t="s">
        <v>2</v>
      </c>
      <c r="C76" s="176">
        <v>0</v>
      </c>
      <c r="D76" s="176">
        <v>0</v>
      </c>
      <c r="E76" s="176"/>
      <c r="F76" s="176">
        <v>0</v>
      </c>
      <c r="G76" s="144"/>
    </row>
    <row r="77" spans="1:7" ht="15">
      <c r="A77" s="144" t="s">
        <v>632</v>
      </c>
      <c r="B77" s="162" t="s">
        <v>143</v>
      </c>
      <c r="C77" s="175">
        <f>SUM(C78:C87)</f>
        <v>0</v>
      </c>
      <c r="D77" s="175">
        <f>SUM(D78:D87)</f>
        <v>0</v>
      </c>
      <c r="E77" s="176"/>
      <c r="F77" s="175">
        <f>SUM(F78:F87)</f>
        <v>0</v>
      </c>
      <c r="G77" s="144"/>
    </row>
    <row r="78" spans="1:7" ht="15">
      <c r="A78" s="144" t="s">
        <v>633</v>
      </c>
      <c r="B78" s="163" t="s">
        <v>317</v>
      </c>
      <c r="C78" s="176">
        <v>0</v>
      </c>
      <c r="D78" s="176">
        <v>0</v>
      </c>
      <c r="E78" s="176"/>
      <c r="F78" s="176">
        <v>0</v>
      </c>
      <c r="G78" s="144"/>
    </row>
    <row r="79" spans="1:7" ht="15">
      <c r="A79" s="144" t="s">
        <v>634</v>
      </c>
      <c r="B79" s="163" t="s">
        <v>319</v>
      </c>
      <c r="C79" s="176">
        <v>0</v>
      </c>
      <c r="D79" s="176">
        <v>0</v>
      </c>
      <c r="E79" s="176"/>
      <c r="F79" s="176">
        <v>0</v>
      </c>
      <c r="G79" s="144"/>
    </row>
    <row r="80" spans="1:7" ht="15">
      <c r="A80" s="144" t="s">
        <v>635</v>
      </c>
      <c r="B80" s="163" t="s">
        <v>321</v>
      </c>
      <c r="C80" s="176">
        <v>0</v>
      </c>
      <c r="D80" s="176">
        <v>0</v>
      </c>
      <c r="E80" s="176"/>
      <c r="F80" s="176">
        <v>0</v>
      </c>
      <c r="G80" s="144"/>
    </row>
    <row r="81" spans="1:7" ht="15">
      <c r="A81" s="144" t="s">
        <v>636</v>
      </c>
      <c r="B81" s="163" t="s">
        <v>12</v>
      </c>
      <c r="C81" s="176">
        <v>0</v>
      </c>
      <c r="D81" s="176">
        <v>0</v>
      </c>
      <c r="E81" s="176"/>
      <c r="F81" s="176">
        <v>0</v>
      </c>
      <c r="G81" s="144"/>
    </row>
    <row r="82" spans="1:7" ht="15">
      <c r="A82" s="144" t="s">
        <v>637</v>
      </c>
      <c r="B82" s="163" t="s">
        <v>324</v>
      </c>
      <c r="C82" s="176">
        <v>0</v>
      </c>
      <c r="D82" s="176">
        <v>0</v>
      </c>
      <c r="E82" s="176"/>
      <c r="F82" s="176">
        <v>0</v>
      </c>
      <c r="G82" s="144"/>
    </row>
    <row r="83" spans="1:7" ht="15">
      <c r="A83" s="144" t="s">
        <v>638</v>
      </c>
      <c r="B83" s="163" t="s">
        <v>326</v>
      </c>
      <c r="C83" s="176">
        <v>0</v>
      </c>
      <c r="D83" s="176">
        <v>0</v>
      </c>
      <c r="E83" s="176"/>
      <c r="F83" s="176">
        <v>0</v>
      </c>
      <c r="G83" s="144"/>
    </row>
    <row r="84" spans="1:7" ht="15">
      <c r="A84" s="144" t="s">
        <v>639</v>
      </c>
      <c r="B84" s="163" t="s">
        <v>328</v>
      </c>
      <c r="C84" s="176">
        <v>0</v>
      </c>
      <c r="D84" s="176">
        <v>0</v>
      </c>
      <c r="E84" s="176"/>
      <c r="F84" s="176">
        <v>0</v>
      </c>
      <c r="G84" s="144"/>
    </row>
    <row r="85" spans="1:7" ht="15">
      <c r="A85" s="144" t="s">
        <v>640</v>
      </c>
      <c r="B85" s="163" t="s">
        <v>330</v>
      </c>
      <c r="C85" s="176">
        <v>0</v>
      </c>
      <c r="D85" s="176">
        <v>0</v>
      </c>
      <c r="E85" s="176"/>
      <c r="F85" s="176">
        <v>0</v>
      </c>
      <c r="G85" s="144"/>
    </row>
    <row r="86" spans="1:7" ht="15">
      <c r="A86" s="144" t="s">
        <v>641</v>
      </c>
      <c r="B86" s="163" t="s">
        <v>332</v>
      </c>
      <c r="C86" s="176">
        <v>0</v>
      </c>
      <c r="D86" s="176">
        <v>0</v>
      </c>
      <c r="E86" s="176"/>
      <c r="F86" s="176">
        <v>0</v>
      </c>
      <c r="G86" s="144"/>
    </row>
    <row r="87" spans="1:7" ht="15">
      <c r="A87" s="144" t="s">
        <v>642</v>
      </c>
      <c r="B87" s="163" t="s">
        <v>143</v>
      </c>
      <c r="C87" s="176">
        <v>0</v>
      </c>
      <c r="D87" s="176">
        <v>0</v>
      </c>
      <c r="E87" s="176"/>
      <c r="F87" s="176">
        <v>0</v>
      </c>
      <c r="G87" s="144"/>
    </row>
    <row r="88" spans="1:7" ht="15" outlineLevel="1">
      <c r="A88" s="144" t="s">
        <v>643</v>
      </c>
      <c r="B88" s="159" t="s">
        <v>147</v>
      </c>
      <c r="C88" s="176"/>
      <c r="D88" s="176"/>
      <c r="E88" s="176"/>
      <c r="F88" s="176"/>
      <c r="G88" s="144"/>
    </row>
    <row r="89" spans="1:7" ht="15" outlineLevel="1">
      <c r="A89" s="144" t="s">
        <v>644</v>
      </c>
      <c r="B89" s="159" t="s">
        <v>147</v>
      </c>
      <c r="C89" s="176"/>
      <c r="D89" s="176"/>
      <c r="E89" s="176"/>
      <c r="F89" s="176"/>
      <c r="G89" s="144"/>
    </row>
    <row r="90" spans="1:7" ht="15" outlineLevel="1">
      <c r="A90" s="144" t="s">
        <v>645</v>
      </c>
      <c r="B90" s="159" t="s">
        <v>147</v>
      </c>
      <c r="C90" s="176"/>
      <c r="D90" s="176"/>
      <c r="E90" s="176"/>
      <c r="F90" s="176"/>
      <c r="G90" s="144"/>
    </row>
    <row r="91" spans="1:7" ht="15" outlineLevel="1">
      <c r="A91" s="144" t="s">
        <v>646</v>
      </c>
      <c r="B91" s="159" t="s">
        <v>147</v>
      </c>
      <c r="C91" s="176"/>
      <c r="D91" s="176"/>
      <c r="E91" s="176"/>
      <c r="F91" s="176"/>
      <c r="G91" s="144"/>
    </row>
    <row r="92" spans="1:7" ht="15" outlineLevel="1">
      <c r="A92" s="144" t="s">
        <v>647</v>
      </c>
      <c r="B92" s="159" t="s">
        <v>147</v>
      </c>
      <c r="C92" s="176"/>
      <c r="D92" s="176"/>
      <c r="E92" s="176"/>
      <c r="F92" s="176"/>
      <c r="G92" s="144"/>
    </row>
    <row r="93" spans="1:7" ht="15" outlineLevel="1">
      <c r="A93" s="144" t="s">
        <v>648</v>
      </c>
      <c r="B93" s="159" t="s">
        <v>147</v>
      </c>
      <c r="C93" s="176"/>
      <c r="D93" s="176"/>
      <c r="E93" s="176"/>
      <c r="F93" s="176"/>
      <c r="G93" s="144"/>
    </row>
    <row r="94" spans="1:7" ht="15" outlineLevel="1">
      <c r="A94" s="144" t="s">
        <v>649</v>
      </c>
      <c r="B94" s="159" t="s">
        <v>147</v>
      </c>
      <c r="C94" s="176"/>
      <c r="D94" s="176"/>
      <c r="E94" s="176"/>
      <c r="F94" s="176"/>
      <c r="G94" s="144"/>
    </row>
    <row r="95" spans="1:7" ht="15" outlineLevel="1">
      <c r="A95" s="144" t="s">
        <v>650</v>
      </c>
      <c r="B95" s="159" t="s">
        <v>147</v>
      </c>
      <c r="C95" s="176"/>
      <c r="D95" s="176"/>
      <c r="E95" s="176"/>
      <c r="F95" s="176"/>
      <c r="G95" s="144"/>
    </row>
    <row r="96" spans="1:7" ht="15" outlineLevel="1">
      <c r="A96" s="144" t="s">
        <v>651</v>
      </c>
      <c r="B96" s="159" t="s">
        <v>147</v>
      </c>
      <c r="C96" s="176"/>
      <c r="D96" s="176"/>
      <c r="E96" s="176"/>
      <c r="F96" s="176"/>
      <c r="G96" s="144"/>
    </row>
    <row r="97" spans="1:7" ht="15" outlineLevel="1">
      <c r="A97" s="144" t="s">
        <v>652</v>
      </c>
      <c r="B97" s="159" t="s">
        <v>147</v>
      </c>
      <c r="C97" s="176"/>
      <c r="D97" s="176"/>
      <c r="E97" s="176"/>
      <c r="F97" s="176"/>
      <c r="G97" s="144"/>
    </row>
    <row r="98" spans="1:7" ht="15" customHeight="1">
      <c r="A98" s="153"/>
      <c r="B98" s="188" t="s">
        <v>1343</v>
      </c>
      <c r="C98" s="153" t="s">
        <v>560</v>
      </c>
      <c r="D98" s="153" t="s">
        <v>561</v>
      </c>
      <c r="E98" s="160"/>
      <c r="F98" s="155" t="s">
        <v>528</v>
      </c>
      <c r="G98" s="155"/>
    </row>
    <row r="99" spans="1:7" ht="15">
      <c r="A99" s="144" t="s">
        <v>653</v>
      </c>
      <c r="B99" s="163" t="s">
        <v>1532</v>
      </c>
      <c r="C99" s="176">
        <v>0.07144784172661871</v>
      </c>
      <c r="D99" s="176">
        <v>0</v>
      </c>
      <c r="E99" s="176"/>
      <c r="F99" s="176">
        <f>C99</f>
        <v>0.07144784172661871</v>
      </c>
      <c r="G99" s="144"/>
    </row>
    <row r="100" spans="1:7" ht="15">
      <c r="A100" s="144" t="s">
        <v>655</v>
      </c>
      <c r="B100" s="163" t="s">
        <v>1533</v>
      </c>
      <c r="C100" s="176">
        <v>0.43340827338129495</v>
      </c>
      <c r="D100" s="176">
        <v>0</v>
      </c>
      <c r="E100" s="176"/>
      <c r="F100" s="176">
        <f aca="true" t="shared" si="1" ref="F100:F110">C100</f>
        <v>0.43340827338129495</v>
      </c>
      <c r="G100" s="144"/>
    </row>
    <row r="101" spans="1:7" ht="15">
      <c r="A101" s="144" t="s">
        <v>656</v>
      </c>
      <c r="B101" s="163" t="s">
        <v>1534</v>
      </c>
      <c r="C101" s="176">
        <v>0.04231115107913669</v>
      </c>
      <c r="D101" s="176">
        <v>0</v>
      </c>
      <c r="E101" s="176"/>
      <c r="F101" s="176">
        <f t="shared" si="1"/>
        <v>0.04231115107913669</v>
      </c>
      <c r="G101" s="144"/>
    </row>
    <row r="102" spans="1:7" ht="15">
      <c r="A102" s="144" t="s">
        <v>657</v>
      </c>
      <c r="B102" s="163" t="s">
        <v>1535</v>
      </c>
      <c r="C102" s="176">
        <v>0.043075539568345325</v>
      </c>
      <c r="D102" s="176">
        <v>0</v>
      </c>
      <c r="E102" s="176"/>
      <c r="F102" s="176">
        <f t="shared" si="1"/>
        <v>0.043075539568345325</v>
      </c>
      <c r="G102" s="144"/>
    </row>
    <row r="103" spans="1:7" ht="15">
      <c r="A103" s="144" t="s">
        <v>658</v>
      </c>
      <c r="B103" s="163" t="s">
        <v>1536</v>
      </c>
      <c r="C103" s="176">
        <v>0.020863309352517987</v>
      </c>
      <c r="D103" s="176">
        <v>0</v>
      </c>
      <c r="E103" s="176"/>
      <c r="F103" s="176">
        <f t="shared" si="1"/>
        <v>0.020863309352517987</v>
      </c>
      <c r="G103" s="144"/>
    </row>
    <row r="104" spans="1:7" ht="15">
      <c r="A104" s="144" t="s">
        <v>659</v>
      </c>
      <c r="B104" s="163" t="s">
        <v>1537</v>
      </c>
      <c r="C104" s="176">
        <v>0.021717625899280574</v>
      </c>
      <c r="D104" s="176">
        <v>0</v>
      </c>
      <c r="E104" s="176"/>
      <c r="F104" s="176">
        <f t="shared" si="1"/>
        <v>0.021717625899280574</v>
      </c>
      <c r="G104" s="144"/>
    </row>
    <row r="105" spans="1:7" ht="15">
      <c r="A105" s="144" t="s">
        <v>660</v>
      </c>
      <c r="B105" s="163" t="s">
        <v>1538</v>
      </c>
      <c r="C105" s="176">
        <v>0.09671762589928058</v>
      </c>
      <c r="D105" s="176">
        <v>0</v>
      </c>
      <c r="E105" s="176"/>
      <c r="F105" s="176">
        <f t="shared" si="1"/>
        <v>0.09671762589928058</v>
      </c>
      <c r="G105" s="144"/>
    </row>
    <row r="106" spans="1:7" ht="15">
      <c r="A106" s="144" t="s">
        <v>661</v>
      </c>
      <c r="B106" s="163" t="s">
        <v>1539</v>
      </c>
      <c r="C106" s="176">
        <v>0.08619604316546763</v>
      </c>
      <c r="D106" s="176">
        <v>0</v>
      </c>
      <c r="E106" s="176"/>
      <c r="F106" s="176">
        <f t="shared" si="1"/>
        <v>0.08619604316546763</v>
      </c>
      <c r="G106" s="144"/>
    </row>
    <row r="107" spans="1:7" ht="15">
      <c r="A107" s="144" t="s">
        <v>662</v>
      </c>
      <c r="B107" s="163" t="s">
        <v>1540</v>
      </c>
      <c r="C107" s="176">
        <v>0.09361510791366906</v>
      </c>
      <c r="D107" s="176">
        <v>0</v>
      </c>
      <c r="E107" s="176"/>
      <c r="F107" s="176">
        <f t="shared" si="1"/>
        <v>0.09361510791366906</v>
      </c>
      <c r="G107" s="144"/>
    </row>
    <row r="108" spans="1:7" ht="15">
      <c r="A108" s="144" t="s">
        <v>663</v>
      </c>
      <c r="B108" s="163" t="s">
        <v>1541</v>
      </c>
      <c r="C108" s="176">
        <v>0.06272482014388489</v>
      </c>
      <c r="D108" s="176">
        <v>0</v>
      </c>
      <c r="E108" s="176"/>
      <c r="F108" s="176">
        <f t="shared" si="1"/>
        <v>0.06272482014388489</v>
      </c>
      <c r="G108" s="144"/>
    </row>
    <row r="109" spans="1:7" ht="15">
      <c r="A109" s="144" t="s">
        <v>664</v>
      </c>
      <c r="B109" s="163" t="s">
        <v>1542</v>
      </c>
      <c r="C109" s="176">
        <v>0.027922661870503598</v>
      </c>
      <c r="D109" s="176">
        <v>0</v>
      </c>
      <c r="E109" s="176"/>
      <c r="F109" s="176">
        <f t="shared" si="1"/>
        <v>0.027922661870503598</v>
      </c>
      <c r="G109" s="144"/>
    </row>
    <row r="110" spans="1:7" ht="15">
      <c r="A110" s="144" t="s">
        <v>665</v>
      </c>
      <c r="B110" s="163" t="s">
        <v>1543</v>
      </c>
      <c r="C110" s="176">
        <v>0</v>
      </c>
      <c r="D110" s="176">
        <v>0</v>
      </c>
      <c r="E110" s="176"/>
      <c r="F110" s="176">
        <f t="shared" si="1"/>
        <v>0</v>
      </c>
      <c r="G110" s="144"/>
    </row>
    <row r="111" spans="1:7" ht="15">
      <c r="A111" s="144" t="s">
        <v>666</v>
      </c>
      <c r="B111" s="163"/>
      <c r="C111" s="176"/>
      <c r="D111" s="176"/>
      <c r="E111" s="176"/>
      <c r="F111" s="176"/>
      <c r="G111" s="144"/>
    </row>
    <row r="112" spans="1:7" ht="15">
      <c r="A112" s="144" t="s">
        <v>667</v>
      </c>
      <c r="B112" s="163"/>
      <c r="C112" s="176"/>
      <c r="D112" s="176"/>
      <c r="E112" s="176"/>
      <c r="F112" s="176"/>
      <c r="G112" s="144"/>
    </row>
    <row r="113" spans="1:7" ht="15">
      <c r="A113" s="144" t="s">
        <v>668</v>
      </c>
      <c r="B113" s="163"/>
      <c r="C113" s="176"/>
      <c r="D113" s="176"/>
      <c r="E113" s="176"/>
      <c r="F113" s="176"/>
      <c r="G113" s="144"/>
    </row>
    <row r="114" spans="1:7" ht="15">
      <c r="A114" s="144" t="s">
        <v>669</v>
      </c>
      <c r="B114" s="163"/>
      <c r="C114" s="176"/>
      <c r="D114" s="176"/>
      <c r="E114" s="176"/>
      <c r="F114" s="176"/>
      <c r="G114" s="144"/>
    </row>
    <row r="115" spans="1:7" ht="15">
      <c r="A115" s="144" t="s">
        <v>670</v>
      </c>
      <c r="B115" s="163"/>
      <c r="C115" s="176"/>
      <c r="D115" s="176"/>
      <c r="E115" s="176"/>
      <c r="F115" s="176"/>
      <c r="G115" s="144"/>
    </row>
    <row r="116" spans="1:7" ht="15">
      <c r="A116" s="144" t="s">
        <v>671</v>
      </c>
      <c r="B116" s="163"/>
      <c r="C116" s="176"/>
      <c r="D116" s="176"/>
      <c r="E116" s="176"/>
      <c r="F116" s="176"/>
      <c r="G116" s="144"/>
    </row>
    <row r="117" spans="1:7" ht="15">
      <c r="A117" s="144" t="s">
        <v>672</v>
      </c>
      <c r="B117" s="163"/>
      <c r="C117" s="176"/>
      <c r="D117" s="176"/>
      <c r="E117" s="176"/>
      <c r="F117" s="176"/>
      <c r="G117" s="144"/>
    </row>
    <row r="118" spans="1:7" ht="15">
      <c r="A118" s="144" t="s">
        <v>673</v>
      </c>
      <c r="B118" s="163"/>
      <c r="C118" s="176"/>
      <c r="D118" s="176"/>
      <c r="E118" s="176"/>
      <c r="F118" s="176"/>
      <c r="G118" s="144"/>
    </row>
    <row r="119" spans="1:7" ht="15">
      <c r="A119" s="144" t="s">
        <v>674</v>
      </c>
      <c r="B119" s="163"/>
      <c r="C119" s="176"/>
      <c r="D119" s="176"/>
      <c r="E119" s="176"/>
      <c r="F119" s="176"/>
      <c r="G119" s="144"/>
    </row>
    <row r="120" spans="1:7" ht="15">
      <c r="A120" s="144" t="s">
        <v>675</v>
      </c>
      <c r="B120" s="163"/>
      <c r="C120" s="176"/>
      <c r="D120" s="176"/>
      <c r="E120" s="176"/>
      <c r="F120" s="176"/>
      <c r="G120" s="144"/>
    </row>
    <row r="121" spans="1:7" ht="15">
      <c r="A121" s="144" t="s">
        <v>676</v>
      </c>
      <c r="B121" s="163"/>
      <c r="C121" s="176"/>
      <c r="D121" s="176"/>
      <c r="E121" s="176"/>
      <c r="F121" s="176"/>
      <c r="G121" s="144"/>
    </row>
    <row r="122" spans="1:7" ht="15">
      <c r="A122" s="144" t="s">
        <v>677</v>
      </c>
      <c r="B122" s="163"/>
      <c r="C122" s="176"/>
      <c r="D122" s="176"/>
      <c r="E122" s="176"/>
      <c r="F122" s="176"/>
      <c r="G122" s="144"/>
    </row>
    <row r="123" spans="1:7" ht="15">
      <c r="A123" s="144" t="s">
        <v>678</v>
      </c>
      <c r="B123" s="163"/>
      <c r="C123" s="176"/>
      <c r="D123" s="176"/>
      <c r="E123" s="176"/>
      <c r="F123" s="176"/>
      <c r="G123" s="144"/>
    </row>
    <row r="124" spans="1:7" ht="15">
      <c r="A124" s="144" t="s">
        <v>679</v>
      </c>
      <c r="B124" s="163"/>
      <c r="C124" s="176"/>
      <c r="D124" s="176"/>
      <c r="E124" s="176"/>
      <c r="F124" s="176"/>
      <c r="G124" s="144"/>
    </row>
    <row r="125" spans="1:7" ht="15">
      <c r="A125" s="144" t="s">
        <v>680</v>
      </c>
      <c r="B125" s="163"/>
      <c r="C125" s="176"/>
      <c r="D125" s="176"/>
      <c r="E125" s="176"/>
      <c r="F125" s="176"/>
      <c r="G125" s="144"/>
    </row>
    <row r="126" spans="1:7" ht="15">
      <c r="A126" s="144" t="s">
        <v>681</v>
      </c>
      <c r="B126" s="163"/>
      <c r="C126" s="176"/>
      <c r="D126" s="176"/>
      <c r="E126" s="176"/>
      <c r="F126" s="176"/>
      <c r="G126" s="144"/>
    </row>
    <row r="127" spans="1:7" ht="15">
      <c r="A127" s="144" t="s">
        <v>682</v>
      </c>
      <c r="B127" s="163"/>
      <c r="C127" s="176"/>
      <c r="D127" s="176"/>
      <c r="E127" s="176"/>
      <c r="F127" s="176"/>
      <c r="G127" s="144"/>
    </row>
    <row r="128" spans="1:7" ht="15">
      <c r="A128" s="144" t="s">
        <v>683</v>
      </c>
      <c r="B128" s="163"/>
      <c r="C128" s="176"/>
      <c r="D128" s="176"/>
      <c r="E128" s="176"/>
      <c r="F128" s="176"/>
      <c r="G128" s="144"/>
    </row>
    <row r="129" spans="1:7" ht="15">
      <c r="A129" s="144" t="s">
        <v>684</v>
      </c>
      <c r="B129" s="163"/>
      <c r="C129" s="176"/>
      <c r="D129" s="176"/>
      <c r="E129" s="176"/>
      <c r="F129" s="176"/>
      <c r="G129" s="144"/>
    </row>
    <row r="130" spans="1:7" ht="15">
      <c r="A130" s="144" t="s">
        <v>1306</v>
      </c>
      <c r="B130" s="163"/>
      <c r="C130" s="176"/>
      <c r="D130" s="176"/>
      <c r="E130" s="176"/>
      <c r="F130" s="176"/>
      <c r="G130" s="144"/>
    </row>
    <row r="131" spans="1:7" ht="15">
      <c r="A131" s="144" t="s">
        <v>1307</v>
      </c>
      <c r="B131" s="163"/>
      <c r="C131" s="176"/>
      <c r="D131" s="176"/>
      <c r="E131" s="176"/>
      <c r="F131" s="176"/>
      <c r="G131" s="144"/>
    </row>
    <row r="132" spans="1:7" ht="15">
      <c r="A132" s="144" t="s">
        <v>1308</v>
      </c>
      <c r="B132" s="163"/>
      <c r="C132" s="176"/>
      <c r="D132" s="176"/>
      <c r="E132" s="176"/>
      <c r="F132" s="176"/>
      <c r="G132" s="144"/>
    </row>
    <row r="133" spans="1:7" ht="15">
      <c r="A133" s="144" t="s">
        <v>1309</v>
      </c>
      <c r="B133" s="163"/>
      <c r="C133" s="176"/>
      <c r="D133" s="176"/>
      <c r="E133" s="176"/>
      <c r="F133" s="176"/>
      <c r="G133" s="144"/>
    </row>
    <row r="134" spans="1:7" ht="15">
      <c r="A134" s="144" t="s">
        <v>1310</v>
      </c>
      <c r="B134" s="163"/>
      <c r="C134" s="176"/>
      <c r="D134" s="176"/>
      <c r="E134" s="176"/>
      <c r="F134" s="176"/>
      <c r="G134" s="144"/>
    </row>
    <row r="135" spans="1:7" ht="15">
      <c r="A135" s="144" t="s">
        <v>1311</v>
      </c>
      <c r="B135" s="163"/>
      <c r="C135" s="176"/>
      <c r="D135" s="176"/>
      <c r="E135" s="176"/>
      <c r="F135" s="176"/>
      <c r="G135" s="144"/>
    </row>
    <row r="136" spans="1:7" ht="15">
      <c r="A136" s="144" t="s">
        <v>1312</v>
      </c>
      <c r="B136" s="163"/>
      <c r="C136" s="176"/>
      <c r="D136" s="176"/>
      <c r="E136" s="176"/>
      <c r="F136" s="176"/>
      <c r="G136" s="144"/>
    </row>
    <row r="137" spans="1:7" ht="15">
      <c r="A137" s="144" t="s">
        <v>1313</v>
      </c>
      <c r="B137" s="163"/>
      <c r="C137" s="176"/>
      <c r="D137" s="176"/>
      <c r="E137" s="176"/>
      <c r="F137" s="176"/>
      <c r="G137" s="144"/>
    </row>
    <row r="138" spans="1:7" ht="15">
      <c r="A138" s="144" t="s">
        <v>1314</v>
      </c>
      <c r="B138" s="163"/>
      <c r="C138" s="176"/>
      <c r="D138" s="176"/>
      <c r="E138" s="176"/>
      <c r="F138" s="176"/>
      <c r="G138" s="144"/>
    </row>
    <row r="139" spans="1:7" ht="15">
      <c r="A139" s="144" t="s">
        <v>1315</v>
      </c>
      <c r="B139" s="163"/>
      <c r="C139" s="176"/>
      <c r="D139" s="176"/>
      <c r="E139" s="176"/>
      <c r="F139" s="176"/>
      <c r="G139" s="144"/>
    </row>
    <row r="140" spans="1:7" ht="15">
      <c r="A140" s="144" t="s">
        <v>1316</v>
      </c>
      <c r="B140" s="163"/>
      <c r="C140" s="176"/>
      <c r="D140" s="176"/>
      <c r="E140" s="176"/>
      <c r="F140" s="176"/>
      <c r="G140" s="144"/>
    </row>
    <row r="141" spans="1:7" ht="15">
      <c r="A141" s="144" t="s">
        <v>1317</v>
      </c>
      <c r="B141" s="163"/>
      <c r="C141" s="176"/>
      <c r="D141" s="176"/>
      <c r="E141" s="176"/>
      <c r="F141" s="176"/>
      <c r="G141" s="144"/>
    </row>
    <row r="142" spans="1:7" ht="15">
      <c r="A142" s="144" t="s">
        <v>1318</v>
      </c>
      <c r="B142" s="163"/>
      <c r="C142" s="176"/>
      <c r="D142" s="176"/>
      <c r="E142" s="176"/>
      <c r="F142" s="176"/>
      <c r="G142" s="144"/>
    </row>
    <row r="143" spans="1:7" ht="15">
      <c r="A143" s="144" t="s">
        <v>1319</v>
      </c>
      <c r="B143" s="163"/>
      <c r="C143" s="176"/>
      <c r="D143" s="176"/>
      <c r="E143" s="176"/>
      <c r="F143" s="176"/>
      <c r="G143" s="144"/>
    </row>
    <row r="144" spans="1:7" ht="15">
      <c r="A144" s="144" t="s">
        <v>1320</v>
      </c>
      <c r="B144" s="163"/>
      <c r="C144" s="176"/>
      <c r="D144" s="176"/>
      <c r="E144" s="176"/>
      <c r="F144" s="176"/>
      <c r="G144" s="144"/>
    </row>
    <row r="145" spans="1:7" ht="15">
      <c r="A145" s="144" t="s">
        <v>1321</v>
      </c>
      <c r="B145" s="163"/>
      <c r="C145" s="176"/>
      <c r="D145" s="176"/>
      <c r="E145" s="176"/>
      <c r="F145" s="176"/>
      <c r="G145" s="144"/>
    </row>
    <row r="146" spans="1:7" ht="15">
      <c r="A146" s="144" t="s">
        <v>1322</v>
      </c>
      <c r="B146" s="163"/>
      <c r="C146" s="176"/>
      <c r="D146" s="176"/>
      <c r="E146" s="176"/>
      <c r="F146" s="176"/>
      <c r="G146" s="144"/>
    </row>
    <row r="147" spans="1:7" ht="15">
      <c r="A147" s="144" t="s">
        <v>1323</v>
      </c>
      <c r="B147" s="163"/>
      <c r="C147" s="176"/>
      <c r="D147" s="176"/>
      <c r="E147" s="176"/>
      <c r="F147" s="176"/>
      <c r="G147" s="144"/>
    </row>
    <row r="148" spans="1:7" ht="15">
      <c r="A148" s="144" t="s">
        <v>1324</v>
      </c>
      <c r="B148" s="163"/>
      <c r="C148" s="176"/>
      <c r="D148" s="176"/>
      <c r="E148" s="176"/>
      <c r="F148" s="176"/>
      <c r="G148" s="144"/>
    </row>
    <row r="149" spans="1:7" ht="15" customHeight="1">
      <c r="A149" s="153"/>
      <c r="B149" s="154" t="s">
        <v>685</v>
      </c>
      <c r="C149" s="153" t="s">
        <v>560</v>
      </c>
      <c r="D149" s="153" t="s">
        <v>561</v>
      </c>
      <c r="E149" s="160"/>
      <c r="F149" s="155" t="s">
        <v>528</v>
      </c>
      <c r="G149" s="155"/>
    </row>
    <row r="150" spans="1:6" ht="15">
      <c r="A150" s="144" t="s">
        <v>686</v>
      </c>
      <c r="B150" s="144" t="s">
        <v>687</v>
      </c>
      <c r="C150" s="176">
        <v>0.06838394184664123</v>
      </c>
      <c r="D150" s="176">
        <v>0</v>
      </c>
      <c r="E150" s="177"/>
      <c r="F150" s="176">
        <f>C150</f>
        <v>0.06838394184664123</v>
      </c>
    </row>
    <row r="151" spans="1:6" ht="15">
      <c r="A151" s="144" t="s">
        <v>688</v>
      </c>
      <c r="B151" s="144" t="s">
        <v>689</v>
      </c>
      <c r="C151" s="176">
        <v>0.9316160581533576</v>
      </c>
      <c r="D151" s="176">
        <v>0</v>
      </c>
      <c r="E151" s="177"/>
      <c r="F151" s="176">
        <f>C151</f>
        <v>0.9316160581533576</v>
      </c>
    </row>
    <row r="152" spans="1:6" ht="15">
      <c r="A152" s="144" t="s">
        <v>690</v>
      </c>
      <c r="B152" s="144" t="s">
        <v>143</v>
      </c>
      <c r="C152" s="176">
        <v>0</v>
      </c>
      <c r="D152" s="176">
        <v>0</v>
      </c>
      <c r="E152" s="177"/>
      <c r="F152" s="176">
        <f>C152</f>
        <v>0</v>
      </c>
    </row>
    <row r="153" spans="1:6" ht="15" outlineLevel="1">
      <c r="A153" s="144" t="s">
        <v>691</v>
      </c>
      <c r="C153" s="176"/>
      <c r="D153" s="176"/>
      <c r="E153" s="177"/>
      <c r="F153" s="176"/>
    </row>
    <row r="154" spans="1:6" ht="15" outlineLevel="1">
      <c r="A154" s="144" t="s">
        <v>692</v>
      </c>
      <c r="C154" s="176"/>
      <c r="D154" s="176"/>
      <c r="E154" s="177"/>
      <c r="F154" s="176"/>
    </row>
    <row r="155" spans="1:6" ht="15" outlineLevel="1">
      <c r="A155" s="144" t="s">
        <v>693</v>
      </c>
      <c r="C155" s="176"/>
      <c r="D155" s="176"/>
      <c r="E155" s="177"/>
      <c r="F155" s="176"/>
    </row>
    <row r="156" spans="1:6" ht="15" outlineLevel="1">
      <c r="A156" s="144" t="s">
        <v>694</v>
      </c>
      <c r="C156" s="176"/>
      <c r="D156" s="176"/>
      <c r="E156" s="177"/>
      <c r="F156" s="176"/>
    </row>
    <row r="157" spans="1:6" ht="15" outlineLevel="1">
      <c r="A157" s="144" t="s">
        <v>695</v>
      </c>
      <c r="C157" s="176"/>
      <c r="D157" s="176"/>
      <c r="E157" s="177"/>
      <c r="F157" s="176"/>
    </row>
    <row r="158" spans="1:6" ht="15" outlineLevel="1">
      <c r="A158" s="144" t="s">
        <v>696</v>
      </c>
      <c r="C158" s="176"/>
      <c r="D158" s="176"/>
      <c r="E158" s="177"/>
      <c r="F158" s="176"/>
    </row>
    <row r="159" spans="1:7" ht="15" customHeight="1">
      <c r="A159" s="153"/>
      <c r="B159" s="154" t="s">
        <v>697</v>
      </c>
      <c r="C159" s="153" t="s">
        <v>560</v>
      </c>
      <c r="D159" s="153" t="s">
        <v>561</v>
      </c>
      <c r="E159" s="160"/>
      <c r="F159" s="155" t="s">
        <v>528</v>
      </c>
      <c r="G159" s="155"/>
    </row>
    <row r="160" spans="1:6" ht="15">
      <c r="A160" s="144" t="s">
        <v>698</v>
      </c>
      <c r="B160" s="144" t="s">
        <v>699</v>
      </c>
      <c r="C160" s="176">
        <v>0</v>
      </c>
      <c r="D160" s="176">
        <v>0</v>
      </c>
      <c r="E160" s="177"/>
      <c r="F160" s="176">
        <f>C160</f>
        <v>0</v>
      </c>
    </row>
    <row r="161" spans="1:6" ht="15">
      <c r="A161" s="144" t="s">
        <v>700</v>
      </c>
      <c r="B161" s="144" t="s">
        <v>701</v>
      </c>
      <c r="C161" s="176">
        <v>1</v>
      </c>
      <c r="D161" s="176">
        <v>0</v>
      </c>
      <c r="E161" s="177"/>
      <c r="F161" s="176">
        <f>C161</f>
        <v>1</v>
      </c>
    </row>
    <row r="162" spans="1:6" ht="15">
      <c r="A162" s="144" t="s">
        <v>702</v>
      </c>
      <c r="B162" s="144" t="s">
        <v>143</v>
      </c>
      <c r="C162" s="176">
        <v>0</v>
      </c>
      <c r="D162" s="176">
        <v>0</v>
      </c>
      <c r="E162" s="177"/>
      <c r="F162" s="176">
        <f>C162</f>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3"/>
      <c r="B169" s="154" t="s">
        <v>709</v>
      </c>
      <c r="C169" s="153" t="s">
        <v>560</v>
      </c>
      <c r="D169" s="153" t="s">
        <v>561</v>
      </c>
      <c r="E169" s="160"/>
      <c r="F169" s="155" t="s">
        <v>528</v>
      </c>
      <c r="G169" s="155"/>
    </row>
    <row r="170" spans="1:6" ht="15">
      <c r="A170" s="144" t="s">
        <v>710</v>
      </c>
      <c r="B170" s="164" t="s">
        <v>711</v>
      </c>
      <c r="C170" s="176">
        <v>0.0159</v>
      </c>
      <c r="D170" s="176">
        <v>0</v>
      </c>
      <c r="E170" s="177"/>
      <c r="F170" s="176">
        <f>C170</f>
        <v>0.0159</v>
      </c>
    </row>
    <row r="171" spans="1:6" ht="15">
      <c r="A171" s="144" t="s">
        <v>712</v>
      </c>
      <c r="B171" s="164" t="s">
        <v>713</v>
      </c>
      <c r="C171" s="176">
        <v>0.0266</v>
      </c>
      <c r="D171" s="176">
        <v>0</v>
      </c>
      <c r="E171" s="177"/>
      <c r="F171" s="176">
        <f>C171</f>
        <v>0.0266</v>
      </c>
    </row>
    <row r="172" spans="1:6" ht="15">
      <c r="A172" s="144" t="s">
        <v>714</v>
      </c>
      <c r="B172" s="164" t="s">
        <v>715</v>
      </c>
      <c r="C172" s="176">
        <v>0.0413</v>
      </c>
      <c r="D172" s="176">
        <v>0</v>
      </c>
      <c r="E172" s="176"/>
      <c r="F172" s="176">
        <f>C172</f>
        <v>0.0413</v>
      </c>
    </row>
    <row r="173" spans="1:6" ht="15">
      <c r="A173" s="144" t="s">
        <v>716</v>
      </c>
      <c r="B173" s="164" t="s">
        <v>717</v>
      </c>
      <c r="C173" s="176">
        <v>0.0329</v>
      </c>
      <c r="D173" s="176">
        <v>0</v>
      </c>
      <c r="E173" s="176"/>
      <c r="F173" s="176">
        <f>C173</f>
        <v>0.0329</v>
      </c>
    </row>
    <row r="174" spans="1:6" ht="15">
      <c r="A174" s="144" t="s">
        <v>718</v>
      </c>
      <c r="B174" s="164" t="s">
        <v>719</v>
      </c>
      <c r="C174" s="176">
        <v>0.8834</v>
      </c>
      <c r="D174" s="176">
        <v>0</v>
      </c>
      <c r="E174" s="176"/>
      <c r="F174" s="176">
        <f>C174</f>
        <v>0.8834</v>
      </c>
    </row>
    <row r="175" spans="1:6" ht="15" outlineLevel="1">
      <c r="A175" s="144" t="s">
        <v>720</v>
      </c>
      <c r="B175" s="161"/>
      <c r="C175" s="176"/>
      <c r="D175" s="176"/>
      <c r="E175" s="176"/>
      <c r="F175" s="176"/>
    </row>
    <row r="176" spans="1:6" ht="15" outlineLevel="1">
      <c r="A176" s="144" t="s">
        <v>721</v>
      </c>
      <c r="B176" s="161"/>
      <c r="C176" s="176"/>
      <c r="D176" s="176"/>
      <c r="E176" s="176"/>
      <c r="F176" s="176"/>
    </row>
    <row r="177" spans="1:6" ht="15" outlineLevel="1">
      <c r="A177" s="144" t="s">
        <v>722</v>
      </c>
      <c r="B177" s="164"/>
      <c r="C177" s="176"/>
      <c r="D177" s="176"/>
      <c r="E177" s="176"/>
      <c r="F177" s="176"/>
    </row>
    <row r="178" spans="1:6" ht="15" outlineLevel="1">
      <c r="A178" s="144" t="s">
        <v>723</v>
      </c>
      <c r="B178" s="164"/>
      <c r="C178" s="176"/>
      <c r="D178" s="176"/>
      <c r="E178" s="176"/>
      <c r="F178" s="176"/>
    </row>
    <row r="179" spans="1:7" ht="15" customHeight="1">
      <c r="A179" s="153"/>
      <c r="B179" s="154" t="s">
        <v>724</v>
      </c>
      <c r="C179" s="153" t="s">
        <v>560</v>
      </c>
      <c r="D179" s="153" t="s">
        <v>561</v>
      </c>
      <c r="E179" s="160"/>
      <c r="F179" s="155" t="s">
        <v>528</v>
      </c>
      <c r="G179" s="155"/>
    </row>
    <row r="180" spans="1:6" ht="15">
      <c r="A180" s="144" t="s">
        <v>725</v>
      </c>
      <c r="B180" s="144" t="s">
        <v>726</v>
      </c>
      <c r="C180" s="176">
        <v>0</v>
      </c>
      <c r="D180" s="176">
        <v>0</v>
      </c>
      <c r="E180" s="177"/>
      <c r="F180" s="176">
        <f>C180</f>
        <v>0</v>
      </c>
    </row>
    <row r="181" spans="1:6" ht="15" outlineLevel="1">
      <c r="A181" s="144" t="s">
        <v>727</v>
      </c>
      <c r="B181" s="165"/>
      <c r="C181" s="176"/>
      <c r="D181" s="176"/>
      <c r="E181" s="177"/>
      <c r="F181" s="176"/>
    </row>
    <row r="182" spans="1:6" ht="15" outlineLevel="1">
      <c r="A182" s="144" t="s">
        <v>728</v>
      </c>
      <c r="B182" s="165"/>
      <c r="C182" s="176"/>
      <c r="D182" s="176"/>
      <c r="E182" s="177"/>
      <c r="F182" s="176"/>
    </row>
    <row r="183" spans="1:6" ht="15" outlineLevel="1">
      <c r="A183" s="144" t="s">
        <v>729</v>
      </c>
      <c r="B183" s="165"/>
      <c r="C183" s="176"/>
      <c r="D183" s="176"/>
      <c r="E183" s="177"/>
      <c r="F183" s="176"/>
    </row>
    <row r="184" spans="1:6" ht="15" outlineLevel="1">
      <c r="A184" s="144" t="s">
        <v>730</v>
      </c>
      <c r="B184" s="165"/>
      <c r="C184" s="176"/>
      <c r="D184" s="176"/>
      <c r="E184" s="177"/>
      <c r="F184" s="176"/>
    </row>
    <row r="185" spans="1:7" ht="18.75">
      <c r="A185" s="166"/>
      <c r="B185" s="167" t="s">
        <v>525</v>
      </c>
      <c r="C185" s="166"/>
      <c r="D185" s="166"/>
      <c r="E185" s="166"/>
      <c r="F185" s="168"/>
      <c r="G185" s="168"/>
    </row>
    <row r="186" spans="1:7" ht="15" customHeight="1">
      <c r="A186" s="153"/>
      <c r="B186" s="154" t="s">
        <v>731</v>
      </c>
      <c r="C186" s="153" t="s">
        <v>732</v>
      </c>
      <c r="D186" s="153" t="s">
        <v>733</v>
      </c>
      <c r="E186" s="160"/>
      <c r="F186" s="153" t="s">
        <v>560</v>
      </c>
      <c r="G186" s="153" t="s">
        <v>734</v>
      </c>
    </row>
    <row r="187" spans="1:7" ht="15">
      <c r="A187" s="144" t="s">
        <v>735</v>
      </c>
      <c r="B187" s="163" t="s">
        <v>736</v>
      </c>
      <c r="C187" s="203">
        <v>32.01618705035971</v>
      </c>
      <c r="D187" s="206">
        <v>22240</v>
      </c>
      <c r="E187" s="169"/>
      <c r="F187" s="170"/>
      <c r="G187" s="170"/>
    </row>
    <row r="188" spans="1:7" ht="15">
      <c r="A188" s="169"/>
      <c r="B188" s="171"/>
      <c r="C188" s="169"/>
      <c r="D188" s="169"/>
      <c r="E188" s="169"/>
      <c r="F188" s="170"/>
      <c r="G188" s="170"/>
    </row>
    <row r="189" spans="2:7" ht="15">
      <c r="B189" s="163" t="s">
        <v>737</v>
      </c>
      <c r="C189" s="169"/>
      <c r="D189" s="169"/>
      <c r="E189" s="169"/>
      <c r="F189" s="170"/>
      <c r="G189" s="170"/>
    </row>
    <row r="190" spans="1:7" ht="15">
      <c r="A190" s="144" t="s">
        <v>738</v>
      </c>
      <c r="B190" s="163" t="s">
        <v>1556</v>
      </c>
      <c r="C190" s="203">
        <v>246.36</v>
      </c>
      <c r="D190" s="206">
        <v>15428</v>
      </c>
      <c r="E190" s="169"/>
      <c r="F190" s="202">
        <f>IF($C$214=0,"",IF(C190="[for completion]","",IF(C190="","",C190/$C$214)))</f>
        <v>0.3459869391194439</v>
      </c>
      <c r="G190" s="202">
        <f>IF($D$214=0,"",IF(D190="[for completion]","",IF(D190="","",D190/$D$214)))</f>
        <v>0.693705035971223</v>
      </c>
    </row>
    <row r="191" spans="1:7" ht="15">
      <c r="A191" s="144" t="s">
        <v>739</v>
      </c>
      <c r="B191" s="163" t="s">
        <v>1557</v>
      </c>
      <c r="C191" s="203">
        <v>265.2</v>
      </c>
      <c r="D191" s="206">
        <v>5059</v>
      </c>
      <c r="E191" s="169"/>
      <c r="F191" s="202">
        <f aca="true" t="shared" si="2" ref="F191:F213">IF($C$214=0,"",IF(C191="[for completion]","",IF(C191="","",C191/$C$214)))</f>
        <v>0.3724457552138193</v>
      </c>
      <c r="G191" s="202">
        <f aca="true" t="shared" si="3" ref="G191:G213">IF($D$214=0,"",IF(D191="[for completion]","",IF(D191="","",D191/$D$214)))</f>
        <v>0.2274730215827338</v>
      </c>
    </row>
    <row r="192" spans="1:7" ht="15">
      <c r="A192" s="144" t="s">
        <v>740</v>
      </c>
      <c r="B192" s="163" t="s">
        <v>1558</v>
      </c>
      <c r="C192" s="203">
        <v>90.61</v>
      </c>
      <c r="D192" s="206">
        <v>1055</v>
      </c>
      <c r="E192" s="169"/>
      <c r="F192" s="202">
        <f t="shared" si="2"/>
        <v>0.12725229969805493</v>
      </c>
      <c r="G192" s="202">
        <f t="shared" si="3"/>
        <v>0.047437050359712234</v>
      </c>
    </row>
    <row r="193" spans="1:7" ht="15">
      <c r="A193" s="144" t="s">
        <v>741</v>
      </c>
      <c r="B193" s="163" t="s">
        <v>1559</v>
      </c>
      <c r="C193" s="203">
        <v>57.97</v>
      </c>
      <c r="D193" s="206">
        <v>490</v>
      </c>
      <c r="E193" s="169"/>
      <c r="F193" s="202">
        <f t="shared" si="2"/>
        <v>0.08141282213327716</v>
      </c>
      <c r="G193" s="202">
        <f t="shared" si="3"/>
        <v>0.022032374100719423</v>
      </c>
    </row>
    <row r="194" spans="1:7" ht="15">
      <c r="A194" s="144" t="s">
        <v>742</v>
      </c>
      <c r="B194" s="163" t="s">
        <v>1560</v>
      </c>
      <c r="C194" s="203">
        <v>51.91</v>
      </c>
      <c r="D194" s="206">
        <v>208</v>
      </c>
      <c r="E194" s="169"/>
      <c r="F194" s="202">
        <f t="shared" si="2"/>
        <v>0.07290218383540481</v>
      </c>
      <c r="G194" s="202">
        <f t="shared" si="3"/>
        <v>0.00935251798561151</v>
      </c>
    </row>
    <row r="195" spans="1:7" ht="15">
      <c r="A195" s="144" t="s">
        <v>743</v>
      </c>
      <c r="B195" s="163"/>
      <c r="C195" s="203"/>
      <c r="D195" s="206"/>
      <c r="E195" s="169"/>
      <c r="F195" s="202">
        <f t="shared" si="2"/>
      </c>
      <c r="G195" s="202">
        <f t="shared" si="3"/>
      </c>
    </row>
    <row r="196" spans="1:7" ht="15">
      <c r="A196" s="144" t="s">
        <v>744</v>
      </c>
      <c r="B196" s="163"/>
      <c r="C196" s="203"/>
      <c r="D196" s="206"/>
      <c r="E196" s="169"/>
      <c r="F196" s="202">
        <f t="shared" si="2"/>
      </c>
      <c r="G196" s="202">
        <f t="shared" si="3"/>
      </c>
    </row>
    <row r="197" spans="1:7" ht="15">
      <c r="A197" s="144" t="s">
        <v>745</v>
      </c>
      <c r="B197" s="163"/>
      <c r="C197" s="203"/>
      <c r="D197" s="206"/>
      <c r="E197" s="169"/>
      <c r="F197" s="202">
        <f t="shared" si="2"/>
      </c>
      <c r="G197" s="202">
        <f t="shared" si="3"/>
      </c>
    </row>
    <row r="198" spans="1:7" ht="15">
      <c r="A198" s="144" t="s">
        <v>746</v>
      </c>
      <c r="B198" s="163"/>
      <c r="C198" s="203"/>
      <c r="D198" s="206"/>
      <c r="E198" s="169"/>
      <c r="F198" s="202">
        <f t="shared" si="2"/>
      </c>
      <c r="G198" s="202">
        <f t="shared" si="3"/>
      </c>
    </row>
    <row r="199" spans="1:7" ht="15">
      <c r="A199" s="144" t="s">
        <v>747</v>
      </c>
      <c r="B199" s="163"/>
      <c r="C199" s="203"/>
      <c r="D199" s="206"/>
      <c r="E199" s="163"/>
      <c r="F199" s="202">
        <f t="shared" si="2"/>
      </c>
      <c r="G199" s="202">
        <f t="shared" si="3"/>
      </c>
    </row>
    <row r="200" spans="1:7" ht="15">
      <c r="A200" s="144" t="s">
        <v>748</v>
      </c>
      <c r="B200" s="163"/>
      <c r="C200" s="203"/>
      <c r="D200" s="206"/>
      <c r="E200" s="163"/>
      <c r="F200" s="202">
        <f t="shared" si="2"/>
      </c>
      <c r="G200" s="202">
        <f t="shared" si="3"/>
      </c>
    </row>
    <row r="201" spans="1:7" ht="15">
      <c r="A201" s="144" t="s">
        <v>749</v>
      </c>
      <c r="B201" s="163"/>
      <c r="C201" s="203"/>
      <c r="D201" s="206"/>
      <c r="E201" s="163"/>
      <c r="F201" s="202">
        <f t="shared" si="2"/>
      </c>
      <c r="G201" s="202">
        <f t="shared" si="3"/>
      </c>
    </row>
    <row r="202" spans="1:7" ht="15">
      <c r="A202" s="144" t="s">
        <v>750</v>
      </c>
      <c r="B202" s="163"/>
      <c r="C202" s="203"/>
      <c r="D202" s="206"/>
      <c r="E202" s="163"/>
      <c r="F202" s="202">
        <f t="shared" si="2"/>
      </c>
      <c r="G202" s="202">
        <f t="shared" si="3"/>
      </c>
    </row>
    <row r="203" spans="1:7" ht="15">
      <c r="A203" s="144" t="s">
        <v>751</v>
      </c>
      <c r="B203" s="163"/>
      <c r="C203" s="203"/>
      <c r="D203" s="206"/>
      <c r="E203" s="163"/>
      <c r="F203" s="202">
        <f t="shared" si="2"/>
      </c>
      <c r="G203" s="202">
        <f t="shared" si="3"/>
      </c>
    </row>
    <row r="204" spans="1:7" ht="15">
      <c r="A204" s="144" t="s">
        <v>752</v>
      </c>
      <c r="B204" s="163"/>
      <c r="C204" s="203"/>
      <c r="D204" s="206"/>
      <c r="E204" s="163"/>
      <c r="F204" s="202">
        <f t="shared" si="2"/>
      </c>
      <c r="G204" s="202">
        <f t="shared" si="3"/>
      </c>
    </row>
    <row r="205" spans="1:7" ht="15">
      <c r="A205" s="144" t="s">
        <v>753</v>
      </c>
      <c r="B205" s="163"/>
      <c r="C205" s="203"/>
      <c r="D205" s="206"/>
      <c r="F205" s="202">
        <f t="shared" si="2"/>
      </c>
      <c r="G205" s="202">
        <f t="shared" si="3"/>
      </c>
    </row>
    <row r="206" spans="1:7" ht="15">
      <c r="A206" s="144" t="s">
        <v>754</v>
      </c>
      <c r="B206" s="163"/>
      <c r="C206" s="203"/>
      <c r="D206" s="206"/>
      <c r="E206" s="158"/>
      <c r="F206" s="202">
        <f t="shared" si="2"/>
      </c>
      <c r="G206" s="202">
        <f t="shared" si="3"/>
      </c>
    </row>
    <row r="207" spans="1:7" ht="15">
      <c r="A207" s="144" t="s">
        <v>755</v>
      </c>
      <c r="B207" s="163"/>
      <c r="C207" s="203"/>
      <c r="D207" s="206"/>
      <c r="E207" s="158"/>
      <c r="F207" s="202">
        <f t="shared" si="2"/>
      </c>
      <c r="G207" s="202">
        <f t="shared" si="3"/>
      </c>
    </row>
    <row r="208" spans="1:7" ht="15">
      <c r="A208" s="144" t="s">
        <v>756</v>
      </c>
      <c r="B208" s="163"/>
      <c r="C208" s="203"/>
      <c r="D208" s="206"/>
      <c r="E208" s="158"/>
      <c r="F208" s="202">
        <f t="shared" si="2"/>
      </c>
      <c r="G208" s="202">
        <f t="shared" si="3"/>
      </c>
    </row>
    <row r="209" spans="1:7" ht="15">
      <c r="A209" s="144" t="s">
        <v>757</v>
      </c>
      <c r="B209" s="163"/>
      <c r="C209" s="203"/>
      <c r="D209" s="206"/>
      <c r="E209" s="158"/>
      <c r="F209" s="202">
        <f t="shared" si="2"/>
      </c>
      <c r="G209" s="202">
        <f t="shared" si="3"/>
      </c>
    </row>
    <row r="210" spans="1:7" ht="15">
      <c r="A210" s="144" t="s">
        <v>758</v>
      </c>
      <c r="B210" s="163"/>
      <c r="C210" s="203"/>
      <c r="D210" s="206"/>
      <c r="E210" s="158"/>
      <c r="F210" s="202">
        <f t="shared" si="2"/>
      </c>
      <c r="G210" s="202">
        <f t="shared" si="3"/>
      </c>
    </row>
    <row r="211" spans="1:7" ht="15">
      <c r="A211" s="144" t="s">
        <v>759</v>
      </c>
      <c r="B211" s="163"/>
      <c r="C211" s="203"/>
      <c r="D211" s="206"/>
      <c r="E211" s="158"/>
      <c r="F211" s="202">
        <f t="shared" si="2"/>
      </c>
      <c r="G211" s="202">
        <f t="shared" si="3"/>
      </c>
    </row>
    <row r="212" spans="1:7" ht="15">
      <c r="A212" s="144" t="s">
        <v>760</v>
      </c>
      <c r="B212" s="163"/>
      <c r="C212" s="203"/>
      <c r="D212" s="206"/>
      <c r="E212" s="158"/>
      <c r="F212" s="202">
        <f t="shared" si="2"/>
      </c>
      <c r="G212" s="202">
        <f t="shared" si="3"/>
      </c>
    </row>
    <row r="213" spans="1:7" ht="15">
      <c r="A213" s="144" t="s">
        <v>761</v>
      </c>
      <c r="B213" s="163"/>
      <c r="C213" s="203"/>
      <c r="D213" s="206"/>
      <c r="E213" s="158"/>
      <c r="F213" s="202">
        <f t="shared" si="2"/>
      </c>
      <c r="G213" s="202">
        <f t="shared" si="3"/>
      </c>
    </row>
    <row r="214" spans="1:7" ht="15">
      <c r="A214" s="144" t="s">
        <v>762</v>
      </c>
      <c r="B214" s="172" t="s">
        <v>145</v>
      </c>
      <c r="C214" s="209">
        <f>SUM(C190:C213)</f>
        <v>712.05</v>
      </c>
      <c r="D214" s="207">
        <f>SUM(D190:D213)</f>
        <v>22240</v>
      </c>
      <c r="E214" s="158"/>
      <c r="F214" s="208">
        <f>SUM(F190:F213)</f>
        <v>1</v>
      </c>
      <c r="G214" s="208">
        <f>SUM(G190:G213)</f>
        <v>1</v>
      </c>
    </row>
    <row r="215" spans="1:7" ht="15" customHeight="1">
      <c r="A215" s="153"/>
      <c r="B215" s="154" t="s">
        <v>763</v>
      </c>
      <c r="C215" s="153" t="s">
        <v>732</v>
      </c>
      <c r="D215" s="153" t="s">
        <v>733</v>
      </c>
      <c r="E215" s="160"/>
      <c r="F215" s="153" t="s">
        <v>560</v>
      </c>
      <c r="G215" s="153" t="s">
        <v>734</v>
      </c>
    </row>
    <row r="216" spans="1:7" ht="15">
      <c r="A216" s="144" t="s">
        <v>764</v>
      </c>
      <c r="B216" s="144" t="s">
        <v>765</v>
      </c>
      <c r="C216" s="176">
        <v>0.3966423756706949</v>
      </c>
      <c r="D216" s="206">
        <v>22240</v>
      </c>
      <c r="F216" s="205"/>
      <c r="G216" s="205"/>
    </row>
    <row r="217" spans="6:7" ht="15">
      <c r="F217" s="205"/>
      <c r="G217" s="205"/>
    </row>
    <row r="218" spans="2:7" ht="15">
      <c r="B218" s="163" t="s">
        <v>766</v>
      </c>
      <c r="F218" s="205"/>
      <c r="G218" s="205"/>
    </row>
    <row r="219" spans="1:7" ht="15">
      <c r="A219" s="144" t="s">
        <v>767</v>
      </c>
      <c r="B219" s="144" t="s">
        <v>768</v>
      </c>
      <c r="C219" s="203">
        <v>392.97180550999923</v>
      </c>
      <c r="D219" s="206">
        <v>16673</v>
      </c>
      <c r="F219" s="202">
        <f aca="true" t="shared" si="4" ref="F219:F233">IF($C$227=0,"",IF(C219="[for completion]","",C219/$C$227))</f>
        <v>0.5518928778880147</v>
      </c>
      <c r="G219" s="202">
        <f aca="true" t="shared" si="5" ref="G219:G233">IF($D$227=0,"",IF(D219="[for completion]","",D219/$D$227))</f>
        <v>0.7496852517985612</v>
      </c>
    </row>
    <row r="220" spans="1:7" ht="15">
      <c r="A220" s="144" t="s">
        <v>769</v>
      </c>
      <c r="B220" s="144" t="s">
        <v>770</v>
      </c>
      <c r="C220" s="203">
        <v>120.7131898099999</v>
      </c>
      <c r="D220" s="206">
        <v>2434</v>
      </c>
      <c r="F220" s="202">
        <f t="shared" si="4"/>
        <v>0.16953060954798663</v>
      </c>
      <c r="G220" s="202">
        <f t="shared" si="5"/>
        <v>0.10944244604316547</v>
      </c>
    </row>
    <row r="221" spans="1:7" ht="15">
      <c r="A221" s="144" t="s">
        <v>771</v>
      </c>
      <c r="B221" s="144" t="s">
        <v>772</v>
      </c>
      <c r="C221" s="203">
        <v>96.12170997999992</v>
      </c>
      <c r="D221" s="206">
        <v>1637</v>
      </c>
      <c r="F221" s="202">
        <f t="shared" si="4"/>
        <v>0.13499413037923258</v>
      </c>
      <c r="G221" s="202">
        <f t="shared" si="5"/>
        <v>0.07360611510791366</v>
      </c>
    </row>
    <row r="222" spans="1:7" ht="15">
      <c r="A222" s="144" t="s">
        <v>773</v>
      </c>
      <c r="B222" s="144" t="s">
        <v>774</v>
      </c>
      <c r="C222" s="203">
        <v>48.092015109999984</v>
      </c>
      <c r="D222" s="206">
        <v>760</v>
      </c>
      <c r="F222" s="202">
        <f t="shared" si="4"/>
        <v>0.06754082672176955</v>
      </c>
      <c r="G222" s="202">
        <f t="shared" si="5"/>
        <v>0.0341726618705036</v>
      </c>
    </row>
    <row r="223" spans="1:7" ht="15">
      <c r="A223" s="144" t="s">
        <v>775</v>
      </c>
      <c r="B223" s="144" t="s">
        <v>776</v>
      </c>
      <c r="C223" s="203">
        <v>24.00160802</v>
      </c>
      <c r="D223" s="206">
        <v>326</v>
      </c>
      <c r="F223" s="202">
        <f t="shared" si="4"/>
        <v>0.03370805828399513</v>
      </c>
      <c r="G223" s="202">
        <f t="shared" si="5"/>
        <v>0.014658273381294964</v>
      </c>
    </row>
    <row r="224" spans="1:7" ht="15">
      <c r="A224" s="144" t="s">
        <v>777</v>
      </c>
      <c r="B224" s="144" t="s">
        <v>778</v>
      </c>
      <c r="C224" s="203">
        <v>10.349705639999996</v>
      </c>
      <c r="D224" s="206">
        <v>164</v>
      </c>
      <c r="F224" s="202">
        <f t="shared" si="4"/>
        <v>0.01453521283426547</v>
      </c>
      <c r="G224" s="202">
        <f t="shared" si="5"/>
        <v>0.007374100719424461</v>
      </c>
    </row>
    <row r="225" spans="1:7" ht="15">
      <c r="A225" s="144" t="s">
        <v>779</v>
      </c>
      <c r="B225" s="144" t="s">
        <v>780</v>
      </c>
      <c r="C225" s="203">
        <v>7.681509269999999</v>
      </c>
      <c r="D225" s="206">
        <v>87</v>
      </c>
      <c r="F225" s="202">
        <f t="shared" si="4"/>
        <v>0.010787975620902123</v>
      </c>
      <c r="G225" s="202">
        <f t="shared" si="5"/>
        <v>0.003911870503597122</v>
      </c>
    </row>
    <row r="226" spans="1:7" ht="15">
      <c r="A226" s="144" t="s">
        <v>781</v>
      </c>
      <c r="B226" s="144" t="s">
        <v>782</v>
      </c>
      <c r="C226" s="203">
        <v>12.112081889999994</v>
      </c>
      <c r="D226" s="206">
        <v>159</v>
      </c>
      <c r="F226" s="202">
        <f t="shared" si="4"/>
        <v>0.01701030872383365</v>
      </c>
      <c r="G226" s="202">
        <f t="shared" si="5"/>
        <v>0.007149280575539568</v>
      </c>
    </row>
    <row r="227" spans="1:7" ht="15">
      <c r="A227" s="144" t="s">
        <v>783</v>
      </c>
      <c r="B227" s="172" t="s">
        <v>145</v>
      </c>
      <c r="C227" s="203">
        <f>SUM(C219:C226)</f>
        <v>712.0436252299992</v>
      </c>
      <c r="D227" s="206">
        <f>SUM(D219:D226)</f>
        <v>22240</v>
      </c>
      <c r="F227" s="176">
        <f>SUM(F219:F226)</f>
        <v>0.9999999999999999</v>
      </c>
      <c r="G227" s="176">
        <f>SUM(G219:G226)</f>
        <v>1</v>
      </c>
    </row>
    <row r="228" spans="1:7" ht="15" outlineLevel="1">
      <c r="A228" s="144" t="s">
        <v>784</v>
      </c>
      <c r="B228" s="159" t="s">
        <v>785</v>
      </c>
      <c r="C228" s="203"/>
      <c r="D228" s="206"/>
      <c r="F228" s="202">
        <f t="shared" si="4"/>
        <v>0</v>
      </c>
      <c r="G228" s="202">
        <f t="shared" si="5"/>
        <v>0</v>
      </c>
    </row>
    <row r="229" spans="1:7" ht="15" outlineLevel="1">
      <c r="A229" s="144" t="s">
        <v>786</v>
      </c>
      <c r="B229" s="159" t="s">
        <v>787</v>
      </c>
      <c r="C229" s="203"/>
      <c r="D229" s="206"/>
      <c r="F229" s="202">
        <f t="shared" si="4"/>
        <v>0</v>
      </c>
      <c r="G229" s="202">
        <f t="shared" si="5"/>
        <v>0</v>
      </c>
    </row>
    <row r="230" spans="1:7" ht="15" outlineLevel="1">
      <c r="A230" s="144" t="s">
        <v>788</v>
      </c>
      <c r="B230" s="159" t="s">
        <v>789</v>
      </c>
      <c r="C230" s="203"/>
      <c r="D230" s="206"/>
      <c r="F230" s="202">
        <f t="shared" si="4"/>
        <v>0</v>
      </c>
      <c r="G230" s="202">
        <f t="shared" si="5"/>
        <v>0</v>
      </c>
    </row>
    <row r="231" spans="1:7" ht="15" outlineLevel="1">
      <c r="A231" s="144" t="s">
        <v>790</v>
      </c>
      <c r="B231" s="159" t="s">
        <v>791</v>
      </c>
      <c r="C231" s="203"/>
      <c r="D231" s="206"/>
      <c r="F231" s="202">
        <f t="shared" si="4"/>
        <v>0</v>
      </c>
      <c r="G231" s="202">
        <f t="shared" si="5"/>
        <v>0</v>
      </c>
    </row>
    <row r="232" spans="1:7" ht="15" outlineLevel="1">
      <c r="A232" s="144" t="s">
        <v>792</v>
      </c>
      <c r="B232" s="159" t="s">
        <v>793</v>
      </c>
      <c r="C232" s="203"/>
      <c r="D232" s="206"/>
      <c r="F232" s="202">
        <f t="shared" si="4"/>
        <v>0</v>
      </c>
      <c r="G232" s="202">
        <f t="shared" si="5"/>
        <v>0</v>
      </c>
    </row>
    <row r="233" spans="1:7" ht="15" outlineLevel="1">
      <c r="A233" s="144" t="s">
        <v>794</v>
      </c>
      <c r="B233" s="159" t="s">
        <v>795</v>
      </c>
      <c r="C233" s="203"/>
      <c r="D233" s="206"/>
      <c r="F233" s="202">
        <f t="shared" si="4"/>
        <v>0</v>
      </c>
      <c r="G233" s="202">
        <f t="shared" si="5"/>
        <v>0</v>
      </c>
    </row>
    <row r="234" spans="1:7" ht="15" outlineLevel="1">
      <c r="A234" s="144" t="s">
        <v>796</v>
      </c>
      <c r="B234" s="159"/>
      <c r="F234" s="202"/>
      <c r="G234" s="202"/>
    </row>
    <row r="235" spans="1:7" ht="15" outlineLevel="1">
      <c r="A235" s="144" t="s">
        <v>797</v>
      </c>
      <c r="B235" s="159"/>
      <c r="F235" s="202"/>
      <c r="G235" s="202"/>
    </row>
    <row r="236" spans="1:7" ht="15" outlineLevel="1">
      <c r="A236" s="144" t="s">
        <v>798</v>
      </c>
      <c r="B236" s="159"/>
      <c r="F236" s="202"/>
      <c r="G236" s="202"/>
    </row>
    <row r="237" spans="1:7" ht="15" customHeight="1">
      <c r="A237" s="153"/>
      <c r="B237" s="154" t="s">
        <v>799</v>
      </c>
      <c r="C237" s="153" t="s">
        <v>732</v>
      </c>
      <c r="D237" s="153" t="s">
        <v>733</v>
      </c>
      <c r="E237" s="160"/>
      <c r="F237" s="153" t="s">
        <v>560</v>
      </c>
      <c r="G237" s="153" t="s">
        <v>734</v>
      </c>
    </row>
    <row r="238" spans="1:7" ht="15">
      <c r="A238" s="144" t="s">
        <v>800</v>
      </c>
      <c r="B238" s="144" t="s">
        <v>765</v>
      </c>
      <c r="C238" s="176">
        <v>0.4810442217432371</v>
      </c>
      <c r="D238" s="206">
        <v>22240</v>
      </c>
      <c r="F238" s="205"/>
      <c r="G238" s="205"/>
    </row>
    <row r="239" spans="6:7" ht="15">
      <c r="F239" s="205"/>
      <c r="G239" s="205"/>
    </row>
    <row r="240" spans="2:7" ht="15">
      <c r="B240" s="163" t="s">
        <v>766</v>
      </c>
      <c r="F240" s="205"/>
      <c r="G240" s="205"/>
    </row>
    <row r="241" spans="1:7" ht="15">
      <c r="A241" s="144" t="s">
        <v>801</v>
      </c>
      <c r="B241" s="144" t="s">
        <v>768</v>
      </c>
      <c r="C241" s="203">
        <v>282.6620617999997</v>
      </c>
      <c r="D241" s="206">
        <v>13841</v>
      </c>
      <c r="F241" s="202">
        <f>IF($C$249=0,"",IF(C241="[Mark as ND1 if not relevant]","",C241/$C$249))</f>
        <v>0.39697295472408195</v>
      </c>
      <c r="G241" s="202">
        <f>IF($D$249=0,"",IF(D241="[Mark as ND1 if not relevant]","",D241/$D$249))</f>
        <v>0.6223471223021583</v>
      </c>
    </row>
    <row r="242" spans="1:7" ht="15">
      <c r="A242" s="144" t="s">
        <v>802</v>
      </c>
      <c r="B242" s="144" t="s">
        <v>770</v>
      </c>
      <c r="C242" s="203">
        <v>104.49878508</v>
      </c>
      <c r="D242" s="206">
        <v>2530</v>
      </c>
      <c r="F242" s="202">
        <f aca="true" t="shared" si="6" ref="F242:F248">IF($C$249=0,"",IF(C242="[Mark as ND1 if not relevant]","",C242/$C$249))</f>
        <v>0.14675896444722122</v>
      </c>
      <c r="G242" s="202">
        <f aca="true" t="shared" si="7" ref="G242:G248">IF($D$249=0,"",IF(D242="[Mark as ND1 if not relevant]","",D242/$D$249))</f>
        <v>0.1137589928057554</v>
      </c>
    </row>
    <row r="243" spans="1:7" ht="15">
      <c r="A243" s="144" t="s">
        <v>803</v>
      </c>
      <c r="B243" s="144" t="s">
        <v>772</v>
      </c>
      <c r="C243" s="203">
        <v>106.03550668999976</v>
      </c>
      <c r="D243" s="206">
        <v>2078</v>
      </c>
      <c r="F243" s="202">
        <f t="shared" si="6"/>
        <v>0.1489171490802251</v>
      </c>
      <c r="G243" s="202">
        <f t="shared" si="7"/>
        <v>0.09343525179856114</v>
      </c>
    </row>
    <row r="244" spans="1:7" ht="15">
      <c r="A244" s="144" t="s">
        <v>804</v>
      </c>
      <c r="B244" s="144" t="s">
        <v>774</v>
      </c>
      <c r="C244" s="203">
        <v>90.3462060599999</v>
      </c>
      <c r="D244" s="206">
        <v>1701</v>
      </c>
      <c r="F244" s="202">
        <f t="shared" si="6"/>
        <v>0.12688296455265208</v>
      </c>
      <c r="G244" s="202">
        <f t="shared" si="7"/>
        <v>0.07648381294964028</v>
      </c>
    </row>
    <row r="245" spans="1:7" ht="15">
      <c r="A245" s="144" t="s">
        <v>805</v>
      </c>
      <c r="B245" s="144" t="s">
        <v>776</v>
      </c>
      <c r="C245" s="203">
        <v>63.38296275</v>
      </c>
      <c r="D245" s="206">
        <v>1084</v>
      </c>
      <c r="F245" s="202">
        <f t="shared" si="6"/>
        <v>0.08901556099112111</v>
      </c>
      <c r="G245" s="202">
        <f t="shared" si="7"/>
        <v>0.0487410071942446</v>
      </c>
    </row>
    <row r="246" spans="1:7" ht="15">
      <c r="A246" s="144" t="s">
        <v>806</v>
      </c>
      <c r="B246" s="144" t="s">
        <v>778</v>
      </c>
      <c r="C246" s="203">
        <v>40.45036132</v>
      </c>
      <c r="D246" s="206">
        <v>620</v>
      </c>
      <c r="F246" s="202">
        <f t="shared" si="6"/>
        <v>0.05680882446905413</v>
      </c>
      <c r="G246" s="202">
        <f t="shared" si="7"/>
        <v>0.02787769784172662</v>
      </c>
    </row>
    <row r="247" spans="1:7" ht="15">
      <c r="A247" s="144" t="s">
        <v>807</v>
      </c>
      <c r="B247" s="144" t="s">
        <v>780</v>
      </c>
      <c r="C247" s="203">
        <v>18.159896039999996</v>
      </c>
      <c r="D247" s="206">
        <v>281</v>
      </c>
      <c r="F247" s="202">
        <f t="shared" si="6"/>
        <v>0.025503909306307058</v>
      </c>
      <c r="G247" s="202">
        <f t="shared" si="7"/>
        <v>0.012634892086330935</v>
      </c>
    </row>
    <row r="248" spans="1:7" ht="15">
      <c r="A248" s="144" t="s">
        <v>808</v>
      </c>
      <c r="B248" s="144" t="s">
        <v>782</v>
      </c>
      <c r="C248" s="203">
        <v>6.507845490000002</v>
      </c>
      <c r="D248" s="206">
        <v>105</v>
      </c>
      <c r="F248" s="202">
        <f t="shared" si="6"/>
        <v>0.009139672429337293</v>
      </c>
      <c r="G248" s="202">
        <f t="shared" si="7"/>
        <v>0.004721223021582734</v>
      </c>
    </row>
    <row r="249" spans="1:7" ht="15">
      <c r="A249" s="144" t="s">
        <v>809</v>
      </c>
      <c r="B249" s="172" t="s">
        <v>145</v>
      </c>
      <c r="C249" s="203">
        <f>SUM(C241:C248)</f>
        <v>712.0436252299994</v>
      </c>
      <c r="D249" s="206">
        <f>SUM(D241:D248)</f>
        <v>22240</v>
      </c>
      <c r="F249" s="176">
        <f>SUM(F241:F248)</f>
        <v>1</v>
      </c>
      <c r="G249" s="176">
        <f>SUM(G241:G248)</f>
        <v>1</v>
      </c>
    </row>
    <row r="250" spans="1:7" ht="15" outlineLevel="1">
      <c r="A250" s="144" t="s">
        <v>810</v>
      </c>
      <c r="B250" s="159" t="s">
        <v>785</v>
      </c>
      <c r="C250" s="203"/>
      <c r="D250" s="206"/>
      <c r="F250" s="202">
        <f aca="true" t="shared" si="8" ref="F250:F255">IF($C$249=0,"",IF(C250="[for completion]","",C250/$C$249))</f>
        <v>0</v>
      </c>
      <c r="G250" s="202">
        <f aca="true" t="shared" si="9" ref="G250:G255">IF($D$249=0,"",IF(D250="[for completion]","",D250/$D$249))</f>
        <v>0</v>
      </c>
    </row>
    <row r="251" spans="1:7" ht="15" outlineLevel="1">
      <c r="A251" s="144" t="s">
        <v>811</v>
      </c>
      <c r="B251" s="159" t="s">
        <v>787</v>
      </c>
      <c r="C251" s="203"/>
      <c r="D251" s="206"/>
      <c r="F251" s="202">
        <f t="shared" si="8"/>
        <v>0</v>
      </c>
      <c r="G251" s="202">
        <f t="shared" si="9"/>
        <v>0</v>
      </c>
    </row>
    <row r="252" spans="1:7" ht="15" outlineLevel="1">
      <c r="A252" s="144" t="s">
        <v>812</v>
      </c>
      <c r="B252" s="159" t="s">
        <v>789</v>
      </c>
      <c r="C252" s="203"/>
      <c r="D252" s="206"/>
      <c r="F252" s="202">
        <f t="shared" si="8"/>
        <v>0</v>
      </c>
      <c r="G252" s="202">
        <f t="shared" si="9"/>
        <v>0</v>
      </c>
    </row>
    <row r="253" spans="1:7" ht="15" outlineLevel="1">
      <c r="A253" s="144" t="s">
        <v>813</v>
      </c>
      <c r="B253" s="159" t="s">
        <v>791</v>
      </c>
      <c r="C253" s="203"/>
      <c r="D253" s="206"/>
      <c r="F253" s="202">
        <f t="shared" si="8"/>
        <v>0</v>
      </c>
      <c r="G253" s="202">
        <f t="shared" si="9"/>
        <v>0</v>
      </c>
    </row>
    <row r="254" spans="1:7" ht="15" outlineLevel="1">
      <c r="A254" s="144" t="s">
        <v>814</v>
      </c>
      <c r="B254" s="159" t="s">
        <v>793</v>
      </c>
      <c r="C254" s="203"/>
      <c r="D254" s="206"/>
      <c r="F254" s="202">
        <f t="shared" si="8"/>
        <v>0</v>
      </c>
      <c r="G254" s="202">
        <f t="shared" si="9"/>
        <v>0</v>
      </c>
    </row>
    <row r="255" spans="1:7" ht="15" outlineLevel="1">
      <c r="A255" s="144" t="s">
        <v>815</v>
      </c>
      <c r="B255" s="159" t="s">
        <v>795</v>
      </c>
      <c r="C255" s="203"/>
      <c r="D255" s="206"/>
      <c r="F255" s="202">
        <f t="shared" si="8"/>
        <v>0</v>
      </c>
      <c r="G255" s="202">
        <f t="shared" si="9"/>
        <v>0</v>
      </c>
    </row>
    <row r="256" spans="1:7" ht="15" outlineLevel="1">
      <c r="A256" s="144" t="s">
        <v>816</v>
      </c>
      <c r="B256" s="159"/>
      <c r="F256" s="156"/>
      <c r="G256" s="156"/>
    </row>
    <row r="257" spans="1:7" ht="15" outlineLevel="1">
      <c r="A257" s="144" t="s">
        <v>817</v>
      </c>
      <c r="B257" s="159"/>
      <c r="F257" s="156"/>
      <c r="G257" s="156"/>
    </row>
    <row r="258" spans="1:7" ht="15" outlineLevel="1">
      <c r="A258" s="144" t="s">
        <v>818</v>
      </c>
      <c r="B258" s="159"/>
      <c r="F258" s="156"/>
      <c r="G258" s="156"/>
    </row>
    <row r="259" spans="1:7" ht="15" customHeight="1">
      <c r="A259" s="153"/>
      <c r="B259" s="154" t="s">
        <v>819</v>
      </c>
      <c r="C259" s="153" t="s">
        <v>560</v>
      </c>
      <c r="D259" s="153"/>
      <c r="E259" s="160"/>
      <c r="F259" s="153"/>
      <c r="G259" s="153"/>
    </row>
    <row r="260" spans="1:7" ht="15">
      <c r="A260" s="144" t="s">
        <v>820</v>
      </c>
      <c r="B260" s="144" t="s">
        <v>821</v>
      </c>
      <c r="C260" s="176">
        <v>0.6976</v>
      </c>
      <c r="E260" s="158"/>
      <c r="F260" s="158"/>
      <c r="G260" s="158"/>
    </row>
    <row r="261" spans="1:6" ht="15">
      <c r="A261" s="144" t="s">
        <v>822</v>
      </c>
      <c r="B261" s="144" t="s">
        <v>823</v>
      </c>
      <c r="C261" s="176">
        <v>0.2724</v>
      </c>
      <c r="E261" s="158"/>
      <c r="F261" s="158"/>
    </row>
    <row r="262" spans="1:6" ht="15">
      <c r="A262" s="144" t="s">
        <v>824</v>
      </c>
      <c r="B262" s="144" t="s">
        <v>825</v>
      </c>
      <c r="C262" s="176">
        <v>0.03</v>
      </c>
      <c r="E262" s="158"/>
      <c r="F262" s="158"/>
    </row>
    <row r="263" spans="1:14" ht="15">
      <c r="A263" s="144" t="s">
        <v>826</v>
      </c>
      <c r="B263" s="163" t="s">
        <v>1180</v>
      </c>
      <c r="C263" s="176">
        <v>0</v>
      </c>
      <c r="D263" s="169"/>
      <c r="E263" s="169"/>
      <c r="F263" s="170"/>
      <c r="G263" s="170"/>
      <c r="H263" s="139"/>
      <c r="I263" s="144"/>
      <c r="J263" s="144"/>
      <c r="K263" s="144"/>
      <c r="L263" s="139"/>
      <c r="M263" s="139"/>
      <c r="N263" s="139"/>
    </row>
    <row r="264" spans="1:6" ht="15">
      <c r="A264" s="144" t="s">
        <v>1188</v>
      </c>
      <c r="B264" s="144" t="s">
        <v>143</v>
      </c>
      <c r="C264" s="176">
        <v>0</v>
      </c>
      <c r="E264" s="158"/>
      <c r="F264" s="158"/>
    </row>
    <row r="265" spans="1:6" ht="15" outlineLevel="1">
      <c r="A265" s="144" t="s">
        <v>827</v>
      </c>
      <c r="B265" s="159" t="s">
        <v>828</v>
      </c>
      <c r="C265" s="176"/>
      <c r="E265" s="158"/>
      <c r="F265" s="158"/>
    </row>
    <row r="266" spans="1:6" ht="15" outlineLevel="1">
      <c r="A266" s="144" t="s">
        <v>829</v>
      </c>
      <c r="B266" s="159" t="s">
        <v>830</v>
      </c>
      <c r="C266" s="210"/>
      <c r="E266" s="158"/>
      <c r="F266" s="158"/>
    </row>
    <row r="267" spans="1:6" ht="15" outlineLevel="1">
      <c r="A267" s="144" t="s">
        <v>831</v>
      </c>
      <c r="B267" s="159" t="s">
        <v>832</v>
      </c>
      <c r="C267" s="176"/>
      <c r="E267" s="158"/>
      <c r="F267" s="158"/>
    </row>
    <row r="268" spans="1:6" ht="15" outlineLevel="1">
      <c r="A268" s="144" t="s">
        <v>833</v>
      </c>
      <c r="B268" s="159" t="s">
        <v>834</v>
      </c>
      <c r="C268" s="176"/>
      <c r="E268" s="158"/>
      <c r="F268" s="158"/>
    </row>
    <row r="269" spans="1:6" ht="15" outlineLevel="1">
      <c r="A269" s="144" t="s">
        <v>835</v>
      </c>
      <c r="B269" s="159" t="s">
        <v>836</v>
      </c>
      <c r="C269" s="176"/>
      <c r="E269" s="158"/>
      <c r="F269" s="158"/>
    </row>
    <row r="270" spans="1:6" ht="15" outlineLevel="1">
      <c r="A270" s="144" t="s">
        <v>837</v>
      </c>
      <c r="B270" s="159" t="s">
        <v>147</v>
      </c>
      <c r="C270" s="176"/>
      <c r="E270" s="158"/>
      <c r="F270" s="158"/>
    </row>
    <row r="271" spans="1:6" ht="15" outlineLevel="1">
      <c r="A271" s="144" t="s">
        <v>838</v>
      </c>
      <c r="B271" s="159" t="s">
        <v>147</v>
      </c>
      <c r="C271" s="176"/>
      <c r="E271" s="158"/>
      <c r="F271" s="158"/>
    </row>
    <row r="272" spans="1:6" ht="15" outlineLevel="1">
      <c r="A272" s="144" t="s">
        <v>839</v>
      </c>
      <c r="B272" s="159" t="s">
        <v>147</v>
      </c>
      <c r="C272" s="176"/>
      <c r="E272" s="158"/>
      <c r="F272" s="158"/>
    </row>
    <row r="273" spans="1:6" ht="15" outlineLevel="1">
      <c r="A273" s="144" t="s">
        <v>840</v>
      </c>
      <c r="B273" s="159" t="s">
        <v>147</v>
      </c>
      <c r="C273" s="176"/>
      <c r="E273" s="158"/>
      <c r="F273" s="158"/>
    </row>
    <row r="274" spans="1:6" ht="15" outlineLevel="1">
      <c r="A274" s="144" t="s">
        <v>841</v>
      </c>
      <c r="B274" s="159" t="s">
        <v>147</v>
      </c>
      <c r="C274" s="176"/>
      <c r="E274" s="158"/>
      <c r="F274" s="158"/>
    </row>
    <row r="275" spans="1:6" ht="15" outlineLevel="1">
      <c r="A275" s="144" t="s">
        <v>842</v>
      </c>
      <c r="B275" s="159" t="s">
        <v>147</v>
      </c>
      <c r="C275" s="176"/>
      <c r="E275" s="158"/>
      <c r="F275" s="158"/>
    </row>
    <row r="276" spans="1:7" ht="15" customHeight="1">
      <c r="A276" s="153"/>
      <c r="B276" s="154" t="s">
        <v>843</v>
      </c>
      <c r="C276" s="153" t="s">
        <v>560</v>
      </c>
      <c r="D276" s="153"/>
      <c r="E276" s="160"/>
      <c r="F276" s="153"/>
      <c r="G276" s="155"/>
    </row>
    <row r="277" spans="1:6" ht="15">
      <c r="A277" s="144" t="s">
        <v>7</v>
      </c>
      <c r="B277" s="144" t="s">
        <v>1181</v>
      </c>
      <c r="C277" s="176">
        <v>1</v>
      </c>
      <c r="E277" s="139"/>
      <c r="F277" s="139"/>
    </row>
    <row r="278" spans="1:6" ht="15">
      <c r="A278" s="144" t="s">
        <v>844</v>
      </c>
      <c r="B278" s="144" t="s">
        <v>845</v>
      </c>
      <c r="C278" s="176">
        <v>0</v>
      </c>
      <c r="E278" s="139"/>
      <c r="F278" s="139"/>
    </row>
    <row r="279" spans="1:6" ht="15">
      <c r="A279" s="144" t="s">
        <v>846</v>
      </c>
      <c r="B279" s="144" t="s">
        <v>143</v>
      </c>
      <c r="C279" s="176">
        <v>0</v>
      </c>
      <c r="E279" s="139"/>
      <c r="F279" s="139"/>
    </row>
    <row r="280" spans="1:6" ht="15" outlineLevel="1">
      <c r="A280" s="144" t="s">
        <v>847</v>
      </c>
      <c r="C280" s="176"/>
      <c r="E280" s="139"/>
      <c r="F280" s="139"/>
    </row>
    <row r="281" spans="1:6" ht="15" outlineLevel="1">
      <c r="A281" s="144" t="s">
        <v>848</v>
      </c>
      <c r="C281" s="176"/>
      <c r="E281" s="139"/>
      <c r="F281" s="139"/>
    </row>
    <row r="282" spans="1:6" ht="15" outlineLevel="1">
      <c r="A282" s="144" t="s">
        <v>849</v>
      </c>
      <c r="C282" s="176"/>
      <c r="E282" s="139"/>
      <c r="F282" s="139"/>
    </row>
    <row r="283" spans="1:6" ht="15" outlineLevel="1">
      <c r="A283" s="144" t="s">
        <v>850</v>
      </c>
      <c r="C283" s="176"/>
      <c r="E283" s="139"/>
      <c r="F283" s="139"/>
    </row>
    <row r="284" spans="1:6" ht="15" outlineLevel="1">
      <c r="A284" s="144" t="s">
        <v>851</v>
      </c>
      <c r="C284" s="176"/>
      <c r="E284" s="139"/>
      <c r="F284" s="139"/>
    </row>
    <row r="285" spans="1:6" ht="15" outlineLevel="1">
      <c r="A285" s="144" t="s">
        <v>852</v>
      </c>
      <c r="C285" s="176"/>
      <c r="E285" s="139"/>
      <c r="F285" s="139"/>
    </row>
    <row r="286" spans="1:7" ht="18.75">
      <c r="A286" s="166"/>
      <c r="B286" s="167" t="s">
        <v>853</v>
      </c>
      <c r="C286" s="166"/>
      <c r="D286" s="166"/>
      <c r="E286" s="166"/>
      <c r="F286" s="168"/>
      <c r="G286" s="168"/>
    </row>
    <row r="287" spans="1:7" ht="15" customHeight="1">
      <c r="A287" s="153"/>
      <c r="B287" s="154" t="s">
        <v>854</v>
      </c>
      <c r="C287" s="153" t="s">
        <v>732</v>
      </c>
      <c r="D287" s="153" t="s">
        <v>733</v>
      </c>
      <c r="E287" s="153"/>
      <c r="F287" s="153" t="s">
        <v>561</v>
      </c>
      <c r="G287" s="153" t="s">
        <v>734</v>
      </c>
    </row>
    <row r="288" spans="1:7" ht="15">
      <c r="A288" s="144" t="s">
        <v>855</v>
      </c>
      <c r="B288" s="144" t="s">
        <v>736</v>
      </c>
      <c r="C288" s="203" t="s">
        <v>1004</v>
      </c>
      <c r="D288" s="169"/>
      <c r="E288" s="169"/>
      <c r="F288" s="170"/>
      <c r="G288" s="170"/>
    </row>
    <row r="289" spans="1:7" ht="15">
      <c r="A289" s="169"/>
      <c r="D289" s="169"/>
      <c r="E289" s="169"/>
      <c r="F289" s="170"/>
      <c r="G289" s="170"/>
    </row>
    <row r="290" spans="2:7" ht="15">
      <c r="B290" s="144" t="s">
        <v>737</v>
      </c>
      <c r="D290" s="169"/>
      <c r="E290" s="169"/>
      <c r="F290" s="170"/>
      <c r="G290" s="170"/>
    </row>
    <row r="291" spans="1:7" ht="15">
      <c r="A291" s="144" t="s">
        <v>856</v>
      </c>
      <c r="B291" s="163" t="s">
        <v>654</v>
      </c>
      <c r="C291" s="203" t="s">
        <v>1004</v>
      </c>
      <c r="D291" s="206" t="s">
        <v>1004</v>
      </c>
      <c r="E291" s="169"/>
      <c r="F291" s="202">
        <f aca="true" t="shared" si="10" ref="F291:F314">IF($C$315=0,"",IF(C291="[for completion]","",C291/$C$315))</f>
      </c>
      <c r="G291" s="202">
        <f aca="true" t="shared" si="11" ref="G291:G314">IF($D$315=0,"",IF(D291="[for completion]","",D291/$D$315))</f>
      </c>
    </row>
    <row r="292" spans="1:7" ht="15">
      <c r="A292" s="144" t="s">
        <v>857</v>
      </c>
      <c r="B292" s="163" t="s">
        <v>654</v>
      </c>
      <c r="C292" s="203" t="s">
        <v>1004</v>
      </c>
      <c r="D292" s="206" t="s">
        <v>1004</v>
      </c>
      <c r="E292" s="169"/>
      <c r="F292" s="202">
        <f t="shared" si="10"/>
      </c>
      <c r="G292" s="202">
        <f t="shared" si="11"/>
      </c>
    </row>
    <row r="293" spans="1:7" ht="15">
      <c r="A293" s="144" t="s">
        <v>858</v>
      </c>
      <c r="B293" s="163" t="s">
        <v>654</v>
      </c>
      <c r="C293" s="203" t="s">
        <v>1004</v>
      </c>
      <c r="D293" s="206" t="s">
        <v>1004</v>
      </c>
      <c r="E293" s="169"/>
      <c r="F293" s="202">
        <f t="shared" si="10"/>
      </c>
      <c r="G293" s="202">
        <f t="shared" si="11"/>
      </c>
    </row>
    <row r="294" spans="1:7" ht="15">
      <c r="A294" s="144" t="s">
        <v>859</v>
      </c>
      <c r="B294" s="163" t="s">
        <v>654</v>
      </c>
      <c r="C294" s="203" t="s">
        <v>1004</v>
      </c>
      <c r="D294" s="206" t="s">
        <v>1004</v>
      </c>
      <c r="E294" s="169"/>
      <c r="F294" s="202">
        <f t="shared" si="10"/>
      </c>
      <c r="G294" s="202">
        <f t="shared" si="11"/>
      </c>
    </row>
    <row r="295" spans="1:7" ht="15">
      <c r="A295" s="144" t="s">
        <v>860</v>
      </c>
      <c r="B295" s="163" t="s">
        <v>654</v>
      </c>
      <c r="C295" s="203" t="s">
        <v>1004</v>
      </c>
      <c r="D295" s="206" t="s">
        <v>1004</v>
      </c>
      <c r="E295" s="169"/>
      <c r="F295" s="202">
        <f t="shared" si="10"/>
      </c>
      <c r="G295" s="202">
        <f t="shared" si="11"/>
      </c>
    </row>
    <row r="296" spans="1:7" ht="15">
      <c r="A296" s="144" t="s">
        <v>861</v>
      </c>
      <c r="B296" s="163" t="s">
        <v>654</v>
      </c>
      <c r="C296" s="203" t="s">
        <v>1004</v>
      </c>
      <c r="D296" s="206" t="s">
        <v>1004</v>
      </c>
      <c r="E296" s="169"/>
      <c r="F296" s="202">
        <f t="shared" si="10"/>
      </c>
      <c r="G296" s="202">
        <f t="shared" si="11"/>
      </c>
    </row>
    <row r="297" spans="1:7" ht="15">
      <c r="A297" s="144" t="s">
        <v>862</v>
      </c>
      <c r="B297" s="163" t="s">
        <v>654</v>
      </c>
      <c r="C297" s="203" t="s">
        <v>1004</v>
      </c>
      <c r="D297" s="206" t="s">
        <v>1004</v>
      </c>
      <c r="E297" s="169"/>
      <c r="F297" s="202">
        <f t="shared" si="10"/>
      </c>
      <c r="G297" s="202">
        <f t="shared" si="11"/>
      </c>
    </row>
    <row r="298" spans="1:7" ht="15">
      <c r="A298" s="144" t="s">
        <v>863</v>
      </c>
      <c r="B298" s="163" t="s">
        <v>654</v>
      </c>
      <c r="C298" s="203" t="s">
        <v>1004</v>
      </c>
      <c r="D298" s="206" t="s">
        <v>1004</v>
      </c>
      <c r="E298" s="169"/>
      <c r="F298" s="202">
        <f t="shared" si="10"/>
      </c>
      <c r="G298" s="202">
        <f t="shared" si="11"/>
      </c>
    </row>
    <row r="299" spans="1:7" ht="15">
      <c r="A299" s="144" t="s">
        <v>864</v>
      </c>
      <c r="B299" s="163" t="s">
        <v>654</v>
      </c>
      <c r="C299" s="203" t="s">
        <v>1004</v>
      </c>
      <c r="D299" s="206" t="s">
        <v>1004</v>
      </c>
      <c r="E299" s="169"/>
      <c r="F299" s="202">
        <f t="shared" si="10"/>
      </c>
      <c r="G299" s="202">
        <f t="shared" si="11"/>
      </c>
    </row>
    <row r="300" spans="1:7" ht="15">
      <c r="A300" s="144" t="s">
        <v>865</v>
      </c>
      <c r="B300" s="163" t="s">
        <v>654</v>
      </c>
      <c r="C300" s="203" t="s">
        <v>1004</v>
      </c>
      <c r="D300" s="206" t="s">
        <v>1004</v>
      </c>
      <c r="E300" s="163"/>
      <c r="F300" s="202">
        <f t="shared" si="10"/>
      </c>
      <c r="G300" s="202">
        <f t="shared" si="11"/>
      </c>
    </row>
    <row r="301" spans="1:7" ht="15">
      <c r="A301" s="144" t="s">
        <v>866</v>
      </c>
      <c r="B301" s="163" t="s">
        <v>654</v>
      </c>
      <c r="C301" s="203" t="s">
        <v>1004</v>
      </c>
      <c r="D301" s="206" t="s">
        <v>1004</v>
      </c>
      <c r="E301" s="163"/>
      <c r="F301" s="202">
        <f t="shared" si="10"/>
      </c>
      <c r="G301" s="202">
        <f t="shared" si="11"/>
      </c>
    </row>
    <row r="302" spans="1:7" ht="15">
      <c r="A302" s="144" t="s">
        <v>867</v>
      </c>
      <c r="B302" s="163" t="s">
        <v>654</v>
      </c>
      <c r="C302" s="203" t="s">
        <v>1004</v>
      </c>
      <c r="D302" s="206" t="s">
        <v>1004</v>
      </c>
      <c r="E302" s="163"/>
      <c r="F302" s="202">
        <f t="shared" si="10"/>
      </c>
      <c r="G302" s="202">
        <f t="shared" si="11"/>
      </c>
    </row>
    <row r="303" spans="1:7" ht="15">
      <c r="A303" s="144" t="s">
        <v>868</v>
      </c>
      <c r="B303" s="163" t="s">
        <v>654</v>
      </c>
      <c r="C303" s="203" t="s">
        <v>1004</v>
      </c>
      <c r="D303" s="206" t="s">
        <v>1004</v>
      </c>
      <c r="E303" s="163"/>
      <c r="F303" s="202">
        <f t="shared" si="10"/>
      </c>
      <c r="G303" s="202">
        <f t="shared" si="11"/>
      </c>
    </row>
    <row r="304" spans="1:7" ht="15">
      <c r="A304" s="144" t="s">
        <v>869</v>
      </c>
      <c r="B304" s="163" t="s">
        <v>654</v>
      </c>
      <c r="C304" s="203" t="s">
        <v>1004</v>
      </c>
      <c r="D304" s="206" t="s">
        <v>1004</v>
      </c>
      <c r="E304" s="163"/>
      <c r="F304" s="202">
        <f t="shared" si="10"/>
      </c>
      <c r="G304" s="202">
        <f t="shared" si="11"/>
      </c>
    </row>
    <row r="305" spans="1:7" ht="15">
      <c r="A305" s="144" t="s">
        <v>870</v>
      </c>
      <c r="B305" s="163" t="s">
        <v>654</v>
      </c>
      <c r="C305" s="203" t="s">
        <v>1004</v>
      </c>
      <c r="D305" s="206" t="s">
        <v>1004</v>
      </c>
      <c r="E305" s="163"/>
      <c r="F305" s="202">
        <f t="shared" si="10"/>
      </c>
      <c r="G305" s="202">
        <f t="shared" si="11"/>
      </c>
    </row>
    <row r="306" spans="1:7" ht="15">
      <c r="A306" s="144" t="s">
        <v>871</v>
      </c>
      <c r="B306" s="163" t="s">
        <v>654</v>
      </c>
      <c r="C306" s="203" t="s">
        <v>1004</v>
      </c>
      <c r="D306" s="206" t="s">
        <v>1004</v>
      </c>
      <c r="F306" s="202">
        <f t="shared" si="10"/>
      </c>
      <c r="G306" s="202">
        <f t="shared" si="11"/>
      </c>
    </row>
    <row r="307" spans="1:7" ht="15">
      <c r="A307" s="144" t="s">
        <v>872</v>
      </c>
      <c r="B307" s="163" t="s">
        <v>654</v>
      </c>
      <c r="C307" s="203" t="s">
        <v>1004</v>
      </c>
      <c r="D307" s="206" t="s">
        <v>1004</v>
      </c>
      <c r="E307" s="158"/>
      <c r="F307" s="202">
        <f t="shared" si="10"/>
      </c>
      <c r="G307" s="202">
        <f t="shared" si="11"/>
      </c>
    </row>
    <row r="308" spans="1:7" ht="15">
      <c r="A308" s="144" t="s">
        <v>873</v>
      </c>
      <c r="B308" s="163" t="s">
        <v>654</v>
      </c>
      <c r="C308" s="203" t="s">
        <v>1004</v>
      </c>
      <c r="D308" s="206" t="s">
        <v>1004</v>
      </c>
      <c r="E308" s="158"/>
      <c r="F308" s="202">
        <f t="shared" si="10"/>
      </c>
      <c r="G308" s="202">
        <f t="shared" si="11"/>
      </c>
    </row>
    <row r="309" spans="1:7" ht="15">
      <c r="A309" s="144" t="s">
        <v>874</v>
      </c>
      <c r="B309" s="163" t="s">
        <v>654</v>
      </c>
      <c r="C309" s="203" t="s">
        <v>1004</v>
      </c>
      <c r="D309" s="206" t="s">
        <v>1004</v>
      </c>
      <c r="E309" s="158"/>
      <c r="F309" s="202">
        <f t="shared" si="10"/>
      </c>
      <c r="G309" s="202">
        <f t="shared" si="11"/>
      </c>
    </row>
    <row r="310" spans="1:7" ht="15">
      <c r="A310" s="144" t="s">
        <v>875</v>
      </c>
      <c r="B310" s="163" t="s">
        <v>654</v>
      </c>
      <c r="C310" s="203" t="s">
        <v>1004</v>
      </c>
      <c r="D310" s="206" t="s">
        <v>1004</v>
      </c>
      <c r="E310" s="158"/>
      <c r="F310" s="202">
        <f t="shared" si="10"/>
      </c>
      <c r="G310" s="202">
        <f t="shared" si="11"/>
      </c>
    </row>
    <row r="311" spans="1:7" ht="15">
      <c r="A311" s="144" t="s">
        <v>876</v>
      </c>
      <c r="B311" s="163" t="s">
        <v>654</v>
      </c>
      <c r="C311" s="203" t="s">
        <v>1004</v>
      </c>
      <c r="D311" s="206" t="s">
        <v>1004</v>
      </c>
      <c r="E311" s="158"/>
      <c r="F311" s="202">
        <f t="shared" si="10"/>
      </c>
      <c r="G311" s="202">
        <f t="shared" si="11"/>
      </c>
    </row>
    <row r="312" spans="1:7" ht="15">
      <c r="A312" s="144" t="s">
        <v>877</v>
      </c>
      <c r="B312" s="163" t="s">
        <v>654</v>
      </c>
      <c r="C312" s="203" t="s">
        <v>1004</v>
      </c>
      <c r="D312" s="206" t="s">
        <v>1004</v>
      </c>
      <c r="E312" s="158"/>
      <c r="F312" s="202">
        <f t="shared" si="10"/>
      </c>
      <c r="G312" s="202">
        <f t="shared" si="11"/>
      </c>
    </row>
    <row r="313" spans="1:7" ht="15">
      <c r="A313" s="144" t="s">
        <v>878</v>
      </c>
      <c r="B313" s="163" t="s">
        <v>654</v>
      </c>
      <c r="C313" s="203" t="s">
        <v>1004</v>
      </c>
      <c r="D313" s="206" t="s">
        <v>1004</v>
      </c>
      <c r="E313" s="158"/>
      <c r="F313" s="202">
        <f t="shared" si="10"/>
      </c>
      <c r="G313" s="202">
        <f t="shared" si="11"/>
      </c>
    </row>
    <row r="314" spans="1:7" ht="15">
      <c r="A314" s="144" t="s">
        <v>879</v>
      </c>
      <c r="B314" s="163" t="s">
        <v>654</v>
      </c>
      <c r="C314" s="203" t="s">
        <v>1004</v>
      </c>
      <c r="D314" s="206" t="s">
        <v>1004</v>
      </c>
      <c r="E314" s="158"/>
      <c r="F314" s="202">
        <f t="shared" si="10"/>
      </c>
      <c r="G314" s="202">
        <f t="shared" si="11"/>
      </c>
    </row>
    <row r="315" spans="1:7" ht="15">
      <c r="A315" s="144" t="s">
        <v>880</v>
      </c>
      <c r="B315" s="172" t="s">
        <v>145</v>
      </c>
      <c r="C315" s="209">
        <f>SUM(C291:C314)</f>
        <v>0</v>
      </c>
      <c r="D315" s="207">
        <f>SUM(D291:D314)</f>
        <v>0</v>
      </c>
      <c r="E315" s="158"/>
      <c r="F315" s="208">
        <f>SUM(F291:F314)</f>
        <v>0</v>
      </c>
      <c r="G315" s="208">
        <f>SUM(G291:G314)</f>
        <v>0</v>
      </c>
    </row>
    <row r="316" spans="1:7" ht="15" customHeight="1">
      <c r="A316" s="153"/>
      <c r="B316" s="154" t="s">
        <v>881</v>
      </c>
      <c r="C316" s="153" t="s">
        <v>732</v>
      </c>
      <c r="D316" s="153" t="s">
        <v>733</v>
      </c>
      <c r="E316" s="153"/>
      <c r="F316" s="153" t="s">
        <v>561</v>
      </c>
      <c r="G316" s="153" t="s">
        <v>734</v>
      </c>
    </row>
    <row r="317" spans="1:7" ht="15">
      <c r="A317" s="144" t="s">
        <v>882</v>
      </c>
      <c r="B317" s="144" t="s">
        <v>765</v>
      </c>
      <c r="C317" s="203" t="s">
        <v>1004</v>
      </c>
      <c r="G317" s="144"/>
    </row>
    <row r="318" ht="15">
      <c r="G318" s="144"/>
    </row>
    <row r="319" spans="2:7" ht="15">
      <c r="B319" s="163" t="s">
        <v>766</v>
      </c>
      <c r="G319" s="144"/>
    </row>
    <row r="320" spans="1:7" ht="15">
      <c r="A320" s="144" t="s">
        <v>883</v>
      </c>
      <c r="B320" s="144" t="s">
        <v>768</v>
      </c>
      <c r="C320" s="203" t="s">
        <v>1004</v>
      </c>
      <c r="D320" s="206" t="s">
        <v>1004</v>
      </c>
      <c r="F320" s="202">
        <f>IF($C$328=0,"",IF(C320="[for completion]","",C320/$C$328))</f>
      </c>
      <c r="G320" s="202">
        <f>IF($D$328=0,"",IF(D320="[for completion]","",D320/$D$328))</f>
      </c>
    </row>
    <row r="321" spans="1:7" ht="15">
      <c r="A321" s="144" t="s">
        <v>884</v>
      </c>
      <c r="B321" s="144" t="s">
        <v>770</v>
      </c>
      <c r="C321" s="203" t="s">
        <v>1004</v>
      </c>
      <c r="D321" s="206" t="s">
        <v>1004</v>
      </c>
      <c r="F321" s="202">
        <f aca="true" t="shared" si="12" ref="F321:F334">IF($C$328=0,"",IF(C321="[for completion]","",C321/$C$328))</f>
      </c>
      <c r="G321" s="202">
        <f aca="true" t="shared" si="13" ref="G321:G334">IF($D$328=0,"",IF(D321="[for completion]","",D321/$D$328))</f>
      </c>
    </row>
    <row r="322" spans="1:7" ht="15">
      <c r="A322" s="144" t="s">
        <v>885</v>
      </c>
      <c r="B322" s="144" t="s">
        <v>772</v>
      </c>
      <c r="C322" s="203" t="s">
        <v>1004</v>
      </c>
      <c r="D322" s="206" t="s">
        <v>1004</v>
      </c>
      <c r="F322" s="202">
        <f t="shared" si="12"/>
      </c>
      <c r="G322" s="202">
        <f t="shared" si="13"/>
      </c>
    </row>
    <row r="323" spans="1:7" ht="15">
      <c r="A323" s="144" t="s">
        <v>886</v>
      </c>
      <c r="B323" s="144" t="s">
        <v>774</v>
      </c>
      <c r="C323" s="203" t="s">
        <v>1004</v>
      </c>
      <c r="D323" s="206" t="s">
        <v>1004</v>
      </c>
      <c r="F323" s="202">
        <f t="shared" si="12"/>
      </c>
      <c r="G323" s="202">
        <f t="shared" si="13"/>
      </c>
    </row>
    <row r="324" spans="1:7" ht="15">
      <c r="A324" s="144" t="s">
        <v>887</v>
      </c>
      <c r="B324" s="144" t="s">
        <v>776</v>
      </c>
      <c r="C324" s="203" t="s">
        <v>1004</v>
      </c>
      <c r="D324" s="206" t="s">
        <v>1004</v>
      </c>
      <c r="F324" s="202">
        <f t="shared" si="12"/>
      </c>
      <c r="G324" s="202">
        <f t="shared" si="13"/>
      </c>
    </row>
    <row r="325" spans="1:7" ht="15">
      <c r="A325" s="144" t="s">
        <v>888</v>
      </c>
      <c r="B325" s="144" t="s">
        <v>778</v>
      </c>
      <c r="C325" s="203" t="s">
        <v>1004</v>
      </c>
      <c r="D325" s="206" t="s">
        <v>1004</v>
      </c>
      <c r="F325" s="202">
        <f t="shared" si="12"/>
      </c>
      <c r="G325" s="202">
        <f t="shared" si="13"/>
      </c>
    </row>
    <row r="326" spans="1:7" ht="15">
      <c r="A326" s="144" t="s">
        <v>889</v>
      </c>
      <c r="B326" s="144" t="s">
        <v>780</v>
      </c>
      <c r="C326" s="203" t="s">
        <v>1004</v>
      </c>
      <c r="D326" s="206" t="s">
        <v>1004</v>
      </c>
      <c r="F326" s="202">
        <f t="shared" si="12"/>
      </c>
      <c r="G326" s="202">
        <f t="shared" si="13"/>
      </c>
    </row>
    <row r="327" spans="1:7" ht="15">
      <c r="A327" s="144" t="s">
        <v>890</v>
      </c>
      <c r="B327" s="144" t="s">
        <v>782</v>
      </c>
      <c r="C327" s="203" t="s">
        <v>1004</v>
      </c>
      <c r="D327" s="206" t="s">
        <v>1004</v>
      </c>
      <c r="F327" s="202">
        <f t="shared" si="12"/>
      </c>
      <c r="G327" s="202">
        <f t="shared" si="13"/>
      </c>
    </row>
    <row r="328" spans="1:7" ht="15">
      <c r="A328" s="144" t="s">
        <v>891</v>
      </c>
      <c r="B328" s="172" t="s">
        <v>145</v>
      </c>
      <c r="C328" s="203">
        <f>SUM(C320:C327)</f>
        <v>0</v>
      </c>
      <c r="D328" s="206">
        <f>SUM(D320:D327)</f>
        <v>0</v>
      </c>
      <c r="F328" s="176">
        <f>SUM(F320:F327)</f>
        <v>0</v>
      </c>
      <c r="G328" s="176">
        <f>SUM(G320:G327)</f>
        <v>0</v>
      </c>
    </row>
    <row r="329" spans="1:7" ht="15" outlineLevel="1">
      <c r="A329" s="144" t="s">
        <v>892</v>
      </c>
      <c r="B329" s="159" t="s">
        <v>785</v>
      </c>
      <c r="C329" s="203"/>
      <c r="D329" s="206"/>
      <c r="F329" s="202">
        <f t="shared" si="12"/>
      </c>
      <c r="G329" s="202">
        <f t="shared" si="13"/>
      </c>
    </row>
    <row r="330" spans="1:7" ht="15" outlineLevel="1">
      <c r="A330" s="144" t="s">
        <v>893</v>
      </c>
      <c r="B330" s="159" t="s">
        <v>787</v>
      </c>
      <c r="C330" s="203"/>
      <c r="D330" s="206"/>
      <c r="F330" s="202">
        <f t="shared" si="12"/>
      </c>
      <c r="G330" s="202">
        <f t="shared" si="13"/>
      </c>
    </row>
    <row r="331" spans="1:7" ht="15" outlineLevel="1">
      <c r="A331" s="144" t="s">
        <v>894</v>
      </c>
      <c r="B331" s="159" t="s">
        <v>789</v>
      </c>
      <c r="C331" s="203"/>
      <c r="D331" s="206"/>
      <c r="F331" s="202">
        <f t="shared" si="12"/>
      </c>
      <c r="G331" s="202">
        <f t="shared" si="13"/>
      </c>
    </row>
    <row r="332" spans="1:7" ht="15" outlineLevel="1">
      <c r="A332" s="144" t="s">
        <v>895</v>
      </c>
      <c r="B332" s="159" t="s">
        <v>791</v>
      </c>
      <c r="C332" s="203"/>
      <c r="D332" s="206"/>
      <c r="F332" s="202">
        <f t="shared" si="12"/>
      </c>
      <c r="G332" s="202">
        <f t="shared" si="13"/>
      </c>
    </row>
    <row r="333" spans="1:7" ht="15" outlineLevel="1">
      <c r="A333" s="144" t="s">
        <v>896</v>
      </c>
      <c r="B333" s="159" t="s">
        <v>793</v>
      </c>
      <c r="C333" s="203"/>
      <c r="D333" s="206"/>
      <c r="F333" s="202">
        <f t="shared" si="12"/>
      </c>
      <c r="G333" s="202">
        <f t="shared" si="13"/>
      </c>
    </row>
    <row r="334" spans="1:7" ht="15" outlineLevel="1">
      <c r="A334" s="144" t="s">
        <v>897</v>
      </c>
      <c r="B334" s="159" t="s">
        <v>795</v>
      </c>
      <c r="C334" s="203"/>
      <c r="D334" s="206"/>
      <c r="F334" s="202">
        <f t="shared" si="12"/>
      </c>
      <c r="G334" s="202">
        <f t="shared" si="13"/>
      </c>
    </row>
    <row r="335" spans="1:7" ht="15" outlineLevel="1">
      <c r="A335" s="144" t="s">
        <v>898</v>
      </c>
      <c r="B335" s="159"/>
      <c r="F335" s="156"/>
      <c r="G335" s="156"/>
    </row>
    <row r="336" spans="1:7" ht="15" outlineLevel="1">
      <c r="A336" s="144" t="s">
        <v>899</v>
      </c>
      <c r="B336" s="159"/>
      <c r="F336" s="156"/>
      <c r="G336" s="156"/>
    </row>
    <row r="337" spans="1:7" ht="15" outlineLevel="1">
      <c r="A337" s="144" t="s">
        <v>900</v>
      </c>
      <c r="B337" s="159"/>
      <c r="F337" s="158"/>
      <c r="G337" s="158"/>
    </row>
    <row r="338" spans="1:7" ht="15" customHeight="1">
      <c r="A338" s="153"/>
      <c r="B338" s="154" t="s">
        <v>901</v>
      </c>
      <c r="C338" s="153" t="s">
        <v>732</v>
      </c>
      <c r="D338" s="153" t="s">
        <v>733</v>
      </c>
      <c r="E338" s="153"/>
      <c r="F338" s="153" t="s">
        <v>561</v>
      </c>
      <c r="G338" s="153" t="s">
        <v>734</v>
      </c>
    </row>
    <row r="339" spans="1:7" ht="15">
      <c r="A339" s="144" t="s">
        <v>902</v>
      </c>
      <c r="B339" s="144" t="s">
        <v>765</v>
      </c>
      <c r="C339" s="176" t="s">
        <v>1004</v>
      </c>
      <c r="G339" s="144"/>
    </row>
    <row r="340" ht="15">
      <c r="G340" s="144"/>
    </row>
    <row r="341" spans="2:7" ht="15">
      <c r="B341" s="163" t="s">
        <v>766</v>
      </c>
      <c r="G341" s="144"/>
    </row>
    <row r="342" spans="1:7" ht="15">
      <c r="A342" s="144" t="s">
        <v>903</v>
      </c>
      <c r="B342" s="144" t="s">
        <v>768</v>
      </c>
      <c r="C342" s="203" t="s">
        <v>1004</v>
      </c>
      <c r="D342" s="206" t="s">
        <v>1004</v>
      </c>
      <c r="F342" s="202">
        <f>IF($C$350=0,"",IF(C342="[Mark as ND1 if not relevant]","",C342/$C$350))</f>
      </c>
      <c r="G342" s="202">
        <f>IF($D$350=0,"",IF(D342="[Mark as ND1 if not relevant]","",D342/$D$350))</f>
      </c>
    </row>
    <row r="343" spans="1:7" ht="15">
      <c r="A343" s="144" t="s">
        <v>904</v>
      </c>
      <c r="B343" s="144" t="s">
        <v>770</v>
      </c>
      <c r="C343" s="203" t="s">
        <v>1004</v>
      </c>
      <c r="D343" s="206" t="s">
        <v>1004</v>
      </c>
      <c r="F343" s="202">
        <f aca="true" t="shared" si="14" ref="F343:F349">IF($C$350=0,"",IF(C343="[Mark as ND1 if not relevant]","",C343/$C$350))</f>
      </c>
      <c r="G343" s="202">
        <f aca="true" t="shared" si="15" ref="G343:G349">IF($D$350=0,"",IF(D343="[Mark as ND1 if not relevant]","",D343/$D$350))</f>
      </c>
    </row>
    <row r="344" spans="1:7" ht="15">
      <c r="A344" s="144" t="s">
        <v>905</v>
      </c>
      <c r="B344" s="144" t="s">
        <v>772</v>
      </c>
      <c r="C344" s="203" t="s">
        <v>1004</v>
      </c>
      <c r="D344" s="206" t="s">
        <v>1004</v>
      </c>
      <c r="F344" s="202">
        <f t="shared" si="14"/>
      </c>
      <c r="G344" s="202">
        <f t="shared" si="15"/>
      </c>
    </row>
    <row r="345" spans="1:7" ht="15">
      <c r="A345" s="144" t="s">
        <v>906</v>
      </c>
      <c r="B345" s="144" t="s">
        <v>774</v>
      </c>
      <c r="C345" s="203" t="s">
        <v>1004</v>
      </c>
      <c r="D345" s="206" t="s">
        <v>1004</v>
      </c>
      <c r="F345" s="202">
        <f t="shared" si="14"/>
      </c>
      <c r="G345" s="202">
        <f t="shared" si="15"/>
      </c>
    </row>
    <row r="346" spans="1:7" ht="15">
      <c r="A346" s="144" t="s">
        <v>907</v>
      </c>
      <c r="B346" s="144" t="s">
        <v>776</v>
      </c>
      <c r="C346" s="203" t="s">
        <v>1004</v>
      </c>
      <c r="D346" s="206" t="s">
        <v>1004</v>
      </c>
      <c r="F346" s="202">
        <f t="shared" si="14"/>
      </c>
      <c r="G346" s="202">
        <f t="shared" si="15"/>
      </c>
    </row>
    <row r="347" spans="1:7" ht="15">
      <c r="A347" s="144" t="s">
        <v>908</v>
      </c>
      <c r="B347" s="144" t="s">
        <v>778</v>
      </c>
      <c r="C347" s="203" t="s">
        <v>1004</v>
      </c>
      <c r="D347" s="206" t="s">
        <v>1004</v>
      </c>
      <c r="F347" s="202">
        <f t="shared" si="14"/>
      </c>
      <c r="G347" s="202">
        <f t="shared" si="15"/>
      </c>
    </row>
    <row r="348" spans="1:7" ht="15">
      <c r="A348" s="144" t="s">
        <v>909</v>
      </c>
      <c r="B348" s="144" t="s">
        <v>780</v>
      </c>
      <c r="C348" s="203" t="s">
        <v>1004</v>
      </c>
      <c r="D348" s="206" t="s">
        <v>1004</v>
      </c>
      <c r="F348" s="202">
        <f t="shared" si="14"/>
      </c>
      <c r="G348" s="202">
        <f t="shared" si="15"/>
      </c>
    </row>
    <row r="349" spans="1:7" ht="15">
      <c r="A349" s="144" t="s">
        <v>910</v>
      </c>
      <c r="B349" s="144" t="s">
        <v>782</v>
      </c>
      <c r="C349" s="203" t="s">
        <v>1004</v>
      </c>
      <c r="D349" s="206" t="s">
        <v>1004</v>
      </c>
      <c r="F349" s="202">
        <f t="shared" si="14"/>
      </c>
      <c r="G349" s="202">
        <f t="shared" si="15"/>
      </c>
    </row>
    <row r="350" spans="1:7" ht="15">
      <c r="A350" s="144" t="s">
        <v>911</v>
      </c>
      <c r="B350" s="172" t="s">
        <v>145</v>
      </c>
      <c r="C350" s="203">
        <f>SUM(C342:C349)</f>
        <v>0</v>
      </c>
      <c r="D350" s="206">
        <f>SUM(D342:D349)</f>
        <v>0</v>
      </c>
      <c r="F350" s="176">
        <f>SUM(F342:F349)</f>
        <v>0</v>
      </c>
      <c r="G350" s="176">
        <f>SUM(G342:G349)</f>
        <v>0</v>
      </c>
    </row>
    <row r="351" spans="1:7" ht="15" outlineLevel="1">
      <c r="A351" s="144" t="s">
        <v>912</v>
      </c>
      <c r="B351" s="159" t="s">
        <v>785</v>
      </c>
      <c r="C351" s="203"/>
      <c r="D351" s="206"/>
      <c r="F351" s="202">
        <f aca="true" t="shared" si="16" ref="F351:F356">IF($C$350=0,"",IF(C351="[for completion]","",C351/$C$350))</f>
      </c>
      <c r="G351" s="202">
        <f aca="true" t="shared" si="17" ref="G351:G356">IF($D$350=0,"",IF(D351="[for completion]","",D351/$D$350))</f>
      </c>
    </row>
    <row r="352" spans="1:7" ht="15" outlineLevel="1">
      <c r="A352" s="144" t="s">
        <v>913</v>
      </c>
      <c r="B352" s="159" t="s">
        <v>787</v>
      </c>
      <c r="C352" s="203"/>
      <c r="D352" s="206"/>
      <c r="F352" s="202">
        <f t="shared" si="16"/>
      </c>
      <c r="G352" s="202">
        <f t="shared" si="17"/>
      </c>
    </row>
    <row r="353" spans="1:7" ht="15" outlineLevel="1">
      <c r="A353" s="144" t="s">
        <v>914</v>
      </c>
      <c r="B353" s="159" t="s">
        <v>789</v>
      </c>
      <c r="C353" s="203"/>
      <c r="D353" s="206"/>
      <c r="F353" s="202">
        <f t="shared" si="16"/>
      </c>
      <c r="G353" s="202">
        <f t="shared" si="17"/>
      </c>
    </row>
    <row r="354" spans="1:7" ht="15" outlineLevel="1">
      <c r="A354" s="144" t="s">
        <v>915</v>
      </c>
      <c r="B354" s="159" t="s">
        <v>791</v>
      </c>
      <c r="C354" s="203"/>
      <c r="D354" s="206"/>
      <c r="F354" s="202">
        <f t="shared" si="16"/>
      </c>
      <c r="G354" s="202">
        <f t="shared" si="17"/>
      </c>
    </row>
    <row r="355" spans="1:7" ht="15" outlineLevel="1">
      <c r="A355" s="144" t="s">
        <v>916</v>
      </c>
      <c r="B355" s="159" t="s">
        <v>793</v>
      </c>
      <c r="C355" s="203"/>
      <c r="D355" s="206"/>
      <c r="F355" s="202">
        <f t="shared" si="16"/>
      </c>
      <c r="G355" s="202">
        <f t="shared" si="17"/>
      </c>
    </row>
    <row r="356" spans="1:7" ht="15" outlineLevel="1">
      <c r="A356" s="144" t="s">
        <v>917</v>
      </c>
      <c r="B356" s="159" t="s">
        <v>795</v>
      </c>
      <c r="C356" s="203"/>
      <c r="D356" s="206"/>
      <c r="F356" s="202">
        <f t="shared" si="16"/>
      </c>
      <c r="G356" s="202">
        <f t="shared" si="17"/>
      </c>
    </row>
    <row r="357" spans="1:7" ht="15" outlineLevel="1">
      <c r="A357" s="144" t="s">
        <v>918</v>
      </c>
      <c r="B357" s="159"/>
      <c r="F357" s="202"/>
      <c r="G357" s="202"/>
    </row>
    <row r="358" spans="1:7" ht="15" outlineLevel="1">
      <c r="A358" s="144" t="s">
        <v>919</v>
      </c>
      <c r="B358" s="159"/>
      <c r="F358" s="202"/>
      <c r="G358" s="202"/>
    </row>
    <row r="359" spans="1:7" ht="15" outlineLevel="1">
      <c r="A359" s="144" t="s">
        <v>920</v>
      </c>
      <c r="B359" s="159"/>
      <c r="F359" s="202"/>
      <c r="G359" s="176"/>
    </row>
    <row r="360" spans="1:7" ht="15" customHeight="1">
      <c r="A360" s="153"/>
      <c r="B360" s="154" t="s">
        <v>921</v>
      </c>
      <c r="C360" s="153" t="s">
        <v>922</v>
      </c>
      <c r="D360" s="153"/>
      <c r="E360" s="153"/>
      <c r="F360" s="153"/>
      <c r="G360" s="155"/>
    </row>
    <row r="361" spans="1:7" ht="15">
      <c r="A361" s="144" t="s">
        <v>923</v>
      </c>
      <c r="B361" s="163" t="s">
        <v>924</v>
      </c>
      <c r="C361" s="176" t="s">
        <v>1004</v>
      </c>
      <c r="G361" s="144"/>
    </row>
    <row r="362" spans="1:7" ht="15">
      <c r="A362" s="144" t="s">
        <v>925</v>
      </c>
      <c r="B362" s="163" t="s">
        <v>926</v>
      </c>
      <c r="C362" s="176" t="s">
        <v>1004</v>
      </c>
      <c r="G362" s="144"/>
    </row>
    <row r="363" spans="1:7" ht="15">
      <c r="A363" s="144" t="s">
        <v>927</v>
      </c>
      <c r="B363" s="163" t="s">
        <v>928</v>
      </c>
      <c r="C363" s="176" t="s">
        <v>1004</v>
      </c>
      <c r="G363" s="144"/>
    </row>
    <row r="364" spans="1:7" ht="15">
      <c r="A364" s="144" t="s">
        <v>929</v>
      </c>
      <c r="B364" s="163" t="s">
        <v>930</v>
      </c>
      <c r="C364" s="176" t="s">
        <v>1004</v>
      </c>
      <c r="G364" s="144"/>
    </row>
    <row r="365" spans="1:7" ht="15">
      <c r="A365" s="144" t="s">
        <v>931</v>
      </c>
      <c r="B365" s="163" t="s">
        <v>932</v>
      </c>
      <c r="C365" s="176" t="s">
        <v>1004</v>
      </c>
      <c r="G365" s="144"/>
    </row>
    <row r="366" spans="1:7" ht="15">
      <c r="A366" s="144" t="s">
        <v>933</v>
      </c>
      <c r="B366" s="163" t="s">
        <v>934</v>
      </c>
      <c r="C366" s="176" t="s">
        <v>1004</v>
      </c>
      <c r="G366" s="144"/>
    </row>
    <row r="367" spans="1:7" ht="15">
      <c r="A367" s="144" t="s">
        <v>935</v>
      </c>
      <c r="B367" s="163" t="s">
        <v>936</v>
      </c>
      <c r="C367" s="176" t="s">
        <v>1004</v>
      </c>
      <c r="G367" s="144"/>
    </row>
    <row r="368" spans="1:7" ht="15">
      <c r="A368" s="144" t="s">
        <v>937</v>
      </c>
      <c r="B368" s="163" t="s">
        <v>938</v>
      </c>
      <c r="C368" s="176" t="s">
        <v>1004</v>
      </c>
      <c r="G368" s="144"/>
    </row>
    <row r="369" spans="1:7" ht="15">
      <c r="A369" s="144" t="s">
        <v>939</v>
      </c>
      <c r="B369" s="163" t="s">
        <v>940</v>
      </c>
      <c r="C369" s="176" t="s">
        <v>1004</v>
      </c>
      <c r="G369" s="144"/>
    </row>
    <row r="370" spans="1:7" ht="15">
      <c r="A370" s="144" t="s">
        <v>941</v>
      </c>
      <c r="B370" s="163" t="s">
        <v>143</v>
      </c>
      <c r="C370" s="176" t="s">
        <v>1004</v>
      </c>
      <c r="G370" s="144"/>
    </row>
    <row r="371" spans="1:7" ht="15" outlineLevel="1">
      <c r="A371" s="144" t="s">
        <v>942</v>
      </c>
      <c r="B371" s="159" t="s">
        <v>943</v>
      </c>
      <c r="C371" s="176"/>
      <c r="G371" s="144"/>
    </row>
    <row r="372" spans="1:7" ht="15" outlineLevel="1">
      <c r="A372" s="144" t="s">
        <v>944</v>
      </c>
      <c r="B372" s="159" t="s">
        <v>147</v>
      </c>
      <c r="C372" s="176"/>
      <c r="G372" s="144"/>
    </row>
    <row r="373" spans="1:7" ht="15" outlineLevel="1">
      <c r="A373" s="144" t="s">
        <v>945</v>
      </c>
      <c r="B373" s="159" t="s">
        <v>147</v>
      </c>
      <c r="C373" s="176"/>
      <c r="G373" s="144"/>
    </row>
    <row r="374" spans="1:7" ht="15" outlineLevel="1">
      <c r="A374" s="144" t="s">
        <v>946</v>
      </c>
      <c r="B374" s="159" t="s">
        <v>147</v>
      </c>
      <c r="C374" s="176"/>
      <c r="G374" s="144"/>
    </row>
    <row r="375" spans="1:7" ht="15" outlineLevel="1">
      <c r="A375" s="144" t="s">
        <v>947</v>
      </c>
      <c r="B375" s="159" t="s">
        <v>147</v>
      </c>
      <c r="C375" s="176"/>
      <c r="G375" s="144"/>
    </row>
    <row r="376" spans="1:7" ht="15" outlineLevel="1">
      <c r="A376" s="144" t="s">
        <v>948</v>
      </c>
      <c r="B376" s="159" t="s">
        <v>147</v>
      </c>
      <c r="C376" s="176"/>
      <c r="G376" s="144"/>
    </row>
    <row r="377" spans="1:7" ht="15" outlineLevel="1">
      <c r="A377" s="144" t="s">
        <v>949</v>
      </c>
      <c r="B377" s="159" t="s">
        <v>147</v>
      </c>
      <c r="C377" s="176"/>
      <c r="G377" s="144"/>
    </row>
    <row r="378" spans="1:7" ht="15" outlineLevel="1">
      <c r="A378" s="144" t="s">
        <v>950</v>
      </c>
      <c r="B378" s="159" t="s">
        <v>147</v>
      </c>
      <c r="C378" s="176"/>
      <c r="G378" s="144"/>
    </row>
    <row r="379" spans="1:7" ht="15" outlineLevel="1">
      <c r="A379" s="144" t="s">
        <v>951</v>
      </c>
      <c r="B379" s="159" t="s">
        <v>147</v>
      </c>
      <c r="C379" s="176"/>
      <c r="G379" s="144"/>
    </row>
    <row r="380" spans="1:7" ht="15" outlineLevel="1">
      <c r="A380" s="144" t="s">
        <v>952</v>
      </c>
      <c r="B380" s="159" t="s">
        <v>147</v>
      </c>
      <c r="C380" s="176"/>
      <c r="G380" s="144"/>
    </row>
    <row r="381" spans="1:7" ht="15" outlineLevel="1">
      <c r="A381" s="144" t="s">
        <v>953</v>
      </c>
      <c r="B381" s="159" t="s">
        <v>147</v>
      </c>
      <c r="C381" s="176"/>
      <c r="G381" s="144"/>
    </row>
    <row r="382" spans="1:3" ht="15" outlineLevel="1">
      <c r="A382" s="144" t="s">
        <v>954</v>
      </c>
      <c r="B382" s="159" t="s">
        <v>147</v>
      </c>
      <c r="C382" s="176"/>
    </row>
    <row r="383" spans="1:3" ht="15" outlineLevel="1">
      <c r="A383" s="144" t="s">
        <v>955</v>
      </c>
      <c r="B383" s="159" t="s">
        <v>147</v>
      </c>
      <c r="C383" s="176"/>
    </row>
    <row r="384" spans="1:3" ht="15" outlineLevel="1">
      <c r="A384" s="144" t="s">
        <v>956</v>
      </c>
      <c r="B384" s="159" t="s">
        <v>147</v>
      </c>
      <c r="C384" s="176"/>
    </row>
    <row r="385" spans="1:7" ht="15" outlineLevel="1">
      <c r="A385" s="144" t="s">
        <v>957</v>
      </c>
      <c r="B385" s="159" t="s">
        <v>147</v>
      </c>
      <c r="C385" s="176"/>
      <c r="D385" s="140"/>
      <c r="E385" s="140"/>
      <c r="F385" s="140"/>
      <c r="G385" s="140"/>
    </row>
    <row r="386" spans="1:7" ht="15" outlineLevel="1">
      <c r="A386" s="144" t="s">
        <v>958</v>
      </c>
      <c r="B386" s="159" t="s">
        <v>147</v>
      </c>
      <c r="C386" s="176"/>
      <c r="D386" s="140"/>
      <c r="E386" s="140"/>
      <c r="F386" s="140"/>
      <c r="G386" s="140"/>
    </row>
    <row r="387" spans="1:7" ht="15" outlineLevel="1">
      <c r="A387" s="144" t="s">
        <v>959</v>
      </c>
      <c r="B387" s="159" t="s">
        <v>147</v>
      </c>
      <c r="C387" s="176"/>
      <c r="D387" s="140"/>
      <c r="E387" s="140"/>
      <c r="F387" s="140"/>
      <c r="G387" s="140"/>
    </row>
    <row r="388" spans="3:7" ht="15">
      <c r="C388" s="176"/>
      <c r="D388" s="140"/>
      <c r="E388" s="140"/>
      <c r="F388" s="140"/>
      <c r="G388" s="140"/>
    </row>
    <row r="389" spans="3:7" ht="15">
      <c r="C389" s="176"/>
      <c r="D389" s="140"/>
      <c r="E389" s="140"/>
      <c r="F389" s="140"/>
      <c r="G389" s="140"/>
    </row>
    <row r="390" spans="3:7" ht="15">
      <c r="C390" s="176"/>
      <c r="D390" s="140"/>
      <c r="E390" s="140"/>
      <c r="F390" s="140"/>
      <c r="G390" s="140"/>
    </row>
    <row r="391" spans="3:7" ht="15">
      <c r="C391" s="176"/>
      <c r="D391" s="140"/>
      <c r="E391" s="140"/>
      <c r="F391" s="140"/>
      <c r="G391" s="140"/>
    </row>
    <row r="392" spans="3:7" ht="15">
      <c r="C392" s="176"/>
      <c r="D392" s="140"/>
      <c r="E392" s="140"/>
      <c r="F392" s="140"/>
      <c r="G392" s="140"/>
    </row>
    <row r="393" spans="3:7" ht="15">
      <c r="C393" s="176"/>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1" customFormat="1" ht="31.5">
      <c r="A1" s="179" t="s">
        <v>963</v>
      </c>
      <c r="B1" s="179"/>
      <c r="C1" s="186"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70" zoomScaleNormal="70" zoomScalePageLayoutView="0" workbookViewId="0" topLeftCell="A1">
      <selection activeCell="A1" sqref="A1"/>
    </sheetView>
  </sheetViews>
  <sheetFormatPr defaultColWidth="9.140625" defaultRowHeight="15"/>
  <cols>
    <col min="1" max="1" width="3.57421875" style="213" customWidth="1"/>
    <col min="2" max="2" width="7.421875" style="213" customWidth="1"/>
    <col min="3" max="3" width="55.140625" style="213" customWidth="1"/>
    <col min="4" max="4" width="27.28125" style="213" customWidth="1"/>
    <col min="5" max="5" width="30.8515625" style="213" customWidth="1"/>
    <col min="6" max="6" width="22.140625" style="213" customWidth="1"/>
    <col min="7" max="7" width="32.421875" style="213" bestFit="1" customWidth="1"/>
    <col min="8" max="9" width="9.140625" style="213" customWidth="1"/>
    <col min="10" max="10" width="18.140625" style="213" customWidth="1"/>
    <col min="11" max="12" width="19.28125" style="213" customWidth="1"/>
    <col min="13" max="16384" width="9.140625" style="213" customWidth="1"/>
  </cols>
  <sheetData>
    <row r="1" ht="13.5" thickBot="1"/>
    <row r="2" spans="2:8" ht="12.75">
      <c r="B2" s="214"/>
      <c r="C2" s="215"/>
      <c r="D2" s="215"/>
      <c r="E2" s="215"/>
      <c r="F2" s="215"/>
      <c r="G2" s="215"/>
      <c r="H2" s="216"/>
    </row>
    <row r="3" spans="2:8" ht="12.75">
      <c r="B3" s="217"/>
      <c r="C3" s="218"/>
      <c r="D3" s="218"/>
      <c r="E3" s="218"/>
      <c r="F3" s="218"/>
      <c r="G3" s="218"/>
      <c r="H3" s="219"/>
    </row>
    <row r="4" spans="2:8" ht="12.75">
      <c r="B4" s="217"/>
      <c r="C4" s="218"/>
      <c r="D4" s="218"/>
      <c r="E4" s="218"/>
      <c r="F4" s="218"/>
      <c r="G4" s="218"/>
      <c r="H4" s="219"/>
    </row>
    <row r="5" spans="2:8" ht="12.75">
      <c r="B5" s="217"/>
      <c r="C5" s="218"/>
      <c r="D5" s="218"/>
      <c r="E5" s="218"/>
      <c r="F5" s="218"/>
      <c r="G5" s="218"/>
      <c r="H5" s="219"/>
    </row>
    <row r="6" spans="2:8" ht="12.75">
      <c r="B6" s="217"/>
      <c r="C6" s="218"/>
      <c r="D6" s="218"/>
      <c r="E6" s="218"/>
      <c r="F6" s="218"/>
      <c r="G6" s="218"/>
      <c r="H6" s="219"/>
    </row>
    <row r="7" spans="2:8" ht="12.75">
      <c r="B7" s="217"/>
      <c r="C7" s="218"/>
      <c r="D7" s="218"/>
      <c r="E7" s="218"/>
      <c r="F7" s="218"/>
      <c r="G7" s="218"/>
      <c r="H7" s="219"/>
    </row>
    <row r="8" spans="2:8" ht="12.75">
      <c r="B8" s="217"/>
      <c r="C8" s="218"/>
      <c r="D8" s="218"/>
      <c r="E8" s="218"/>
      <c r="F8" s="218"/>
      <c r="G8" s="218"/>
      <c r="H8" s="219"/>
    </row>
    <row r="9" spans="2:8" ht="15.75">
      <c r="B9" s="217"/>
      <c r="C9" s="220"/>
      <c r="D9" s="221"/>
      <c r="E9" s="222"/>
      <c r="F9" s="220"/>
      <c r="G9" s="220"/>
      <c r="H9" s="219"/>
    </row>
    <row r="10" spans="2:8" ht="15.75">
      <c r="B10" s="217"/>
      <c r="C10" s="223"/>
      <c r="D10" s="224"/>
      <c r="E10" s="225"/>
      <c r="F10" s="224"/>
      <c r="G10" s="224"/>
      <c r="H10" s="219"/>
    </row>
    <row r="11" spans="2:8" ht="15.75">
      <c r="B11" s="217"/>
      <c r="C11" s="226" t="s">
        <v>1388</v>
      </c>
      <c r="D11" s="226"/>
      <c r="E11" s="226"/>
      <c r="F11" s="226"/>
      <c r="G11" s="226"/>
      <c r="H11" s="219"/>
    </row>
    <row r="12" spans="2:8" ht="15.75">
      <c r="B12" s="217"/>
      <c r="C12" s="224" t="s">
        <v>1389</v>
      </c>
      <c r="D12" s="227" t="s">
        <v>1383</v>
      </c>
      <c r="E12" s="224"/>
      <c r="F12" s="218"/>
      <c r="G12" s="228"/>
      <c r="H12" s="219"/>
    </row>
    <row r="13" spans="2:8" ht="15.75">
      <c r="B13" s="217"/>
      <c r="C13" s="224" t="s">
        <v>1390</v>
      </c>
      <c r="D13" s="227" t="s">
        <v>1383</v>
      </c>
      <c r="E13" s="224"/>
      <c r="F13" s="218"/>
      <c r="G13" s="229"/>
      <c r="H13" s="219"/>
    </row>
    <row r="14" spans="2:8" ht="15">
      <c r="B14" s="217"/>
      <c r="C14" s="224" t="s">
        <v>1391</v>
      </c>
      <c r="D14" s="227" t="s">
        <v>1383</v>
      </c>
      <c r="E14" s="224"/>
      <c r="F14" s="218"/>
      <c r="G14" s="218"/>
      <c r="H14" s="219"/>
    </row>
    <row r="15" spans="2:8" ht="15">
      <c r="B15" s="217"/>
      <c r="C15" s="224" t="s">
        <v>1280</v>
      </c>
      <c r="D15" s="227" t="s">
        <v>1392</v>
      </c>
      <c r="E15" s="230"/>
      <c r="F15" s="218"/>
      <c r="G15" s="224"/>
      <c r="H15" s="219"/>
    </row>
    <row r="16" spans="2:8" ht="15">
      <c r="B16" s="217"/>
      <c r="C16" s="224" t="s">
        <v>1393</v>
      </c>
      <c r="D16" s="227" t="s">
        <v>1394</v>
      </c>
      <c r="E16" s="224"/>
      <c r="F16" s="218"/>
      <c r="G16" s="224"/>
      <c r="H16" s="219"/>
    </row>
    <row r="17" spans="2:8" ht="15">
      <c r="B17" s="217"/>
      <c r="C17" s="224" t="s">
        <v>1395</v>
      </c>
      <c r="D17" s="227" t="s">
        <v>1396</v>
      </c>
      <c r="E17" s="224"/>
      <c r="F17" s="224"/>
      <c r="G17" s="224"/>
      <c r="H17" s="219"/>
    </row>
    <row r="18" spans="2:8" ht="15">
      <c r="B18" s="217"/>
      <c r="C18" s="224" t="s">
        <v>474</v>
      </c>
      <c r="D18" s="227" t="s">
        <v>1394</v>
      </c>
      <c r="E18" s="224"/>
      <c r="F18" s="224"/>
      <c r="G18" s="224"/>
      <c r="H18" s="219"/>
    </row>
    <row r="19" spans="2:8" ht="15">
      <c r="B19" s="217"/>
      <c r="C19" s="224" t="s">
        <v>1397</v>
      </c>
      <c r="D19" s="227" t="s">
        <v>1398</v>
      </c>
      <c r="E19" s="224"/>
      <c r="F19" s="224"/>
      <c r="G19" s="224"/>
      <c r="H19" s="219"/>
    </row>
    <row r="20" spans="2:8" ht="15">
      <c r="B20" s="217"/>
      <c r="C20" s="218"/>
      <c r="D20" s="224"/>
      <c r="E20" s="224"/>
      <c r="F20" s="224"/>
      <c r="G20" s="224"/>
      <c r="H20" s="219"/>
    </row>
    <row r="21" spans="2:8" ht="15.75">
      <c r="B21" s="217"/>
      <c r="C21" s="226" t="s">
        <v>1399</v>
      </c>
      <c r="D21" s="226"/>
      <c r="E21" s="226"/>
      <c r="F21" s="226"/>
      <c r="G21" s="226"/>
      <c r="H21" s="219"/>
    </row>
    <row r="22" spans="2:8" ht="15.75">
      <c r="B22" s="217"/>
      <c r="C22" s="231" t="s">
        <v>1400</v>
      </c>
      <c r="D22" s="231" t="s">
        <v>1401</v>
      </c>
      <c r="E22" s="232" t="s">
        <v>1402</v>
      </c>
      <c r="F22" s="231" t="s">
        <v>1403</v>
      </c>
      <c r="G22" s="231" t="s">
        <v>1404</v>
      </c>
      <c r="H22" s="219"/>
    </row>
    <row r="23" spans="2:8" ht="15">
      <c r="B23" s="217"/>
      <c r="C23" s="233" t="s">
        <v>1405</v>
      </c>
      <c r="D23" s="234">
        <v>500000000</v>
      </c>
      <c r="E23" s="235" t="s">
        <v>1406</v>
      </c>
      <c r="F23" s="236">
        <v>0.025</v>
      </c>
      <c r="G23" s="237">
        <v>44962</v>
      </c>
      <c r="H23" s="219"/>
    </row>
    <row r="24" spans="2:8" ht="15">
      <c r="B24" s="217"/>
      <c r="C24" s="233"/>
      <c r="D24" s="234"/>
      <c r="E24" s="238"/>
      <c r="F24" s="236"/>
      <c r="G24" s="237"/>
      <c r="H24" s="219"/>
    </row>
    <row r="25" spans="2:8" ht="15">
      <c r="B25" s="217"/>
      <c r="C25" s="233"/>
      <c r="D25" s="234"/>
      <c r="E25" s="238"/>
      <c r="F25" s="236"/>
      <c r="G25" s="237"/>
      <c r="H25" s="219"/>
    </row>
    <row r="26" spans="2:8" ht="15.75" customHeight="1">
      <c r="B26" s="217"/>
      <c r="C26" s="226" t="s">
        <v>1407</v>
      </c>
      <c r="D26" s="226"/>
      <c r="E26" s="226"/>
      <c r="F26" s="226"/>
      <c r="G26" s="226"/>
      <c r="H26" s="219"/>
    </row>
    <row r="27" spans="2:8" ht="15.75" customHeight="1">
      <c r="B27" s="217"/>
      <c r="C27" s="233"/>
      <c r="D27" s="234"/>
      <c r="E27" s="238"/>
      <c r="F27" s="236"/>
      <c r="G27" s="237"/>
      <c r="H27" s="219"/>
    </row>
    <row r="28" spans="2:8" ht="15.75" customHeight="1">
      <c r="B28" s="217"/>
      <c r="C28" s="239" t="s">
        <v>1408</v>
      </c>
      <c r="D28" s="226"/>
      <c r="E28" s="226"/>
      <c r="F28" s="226"/>
      <c r="G28" s="226"/>
      <c r="H28" s="219"/>
    </row>
    <row r="29" spans="2:8" ht="15.75">
      <c r="B29" s="217"/>
      <c r="C29" s="229"/>
      <c r="D29" s="229"/>
      <c r="E29" s="229"/>
      <c r="F29" s="229"/>
      <c r="G29" s="229"/>
      <c r="H29" s="219"/>
    </row>
    <row r="30" spans="2:8" ht="15.75">
      <c r="B30" s="217"/>
      <c r="C30" s="240" t="s">
        <v>1409</v>
      </c>
      <c r="D30" s="241"/>
      <c r="E30" s="242"/>
      <c r="F30" s="243"/>
      <c r="G30" s="224"/>
      <c r="H30" s="219"/>
    </row>
    <row r="31" spans="2:11" ht="15">
      <c r="B31" s="217"/>
      <c r="C31" s="244" t="s">
        <v>1410</v>
      </c>
      <c r="D31" s="224"/>
      <c r="E31" s="245">
        <v>705156827.6849347</v>
      </c>
      <c r="F31" s="242"/>
      <c r="G31" s="224"/>
      <c r="H31" s="219"/>
      <c r="J31" s="246"/>
      <c r="K31" s="246"/>
    </row>
    <row r="32" spans="2:11" ht="15.75">
      <c r="B32" s="217"/>
      <c r="C32" s="247" t="s">
        <v>1411</v>
      </c>
      <c r="D32" s="224"/>
      <c r="E32" s="248"/>
      <c r="F32" s="242"/>
      <c r="G32" s="224"/>
      <c r="H32" s="219"/>
      <c r="J32" s="246"/>
      <c r="K32" s="246"/>
    </row>
    <row r="33" spans="2:11" ht="15">
      <c r="B33" s="217"/>
      <c r="C33" s="249" t="s">
        <v>1412</v>
      </c>
      <c r="D33" s="224"/>
      <c r="E33" s="250">
        <v>0.78740157480315</v>
      </c>
      <c r="F33" s="242"/>
      <c r="G33" s="224"/>
      <c r="H33" s="219"/>
      <c r="J33" s="246"/>
      <c r="K33" s="246"/>
    </row>
    <row r="34" spans="2:11" ht="15.75">
      <c r="B34" s="217"/>
      <c r="C34" s="247" t="s">
        <v>1413</v>
      </c>
      <c r="D34" s="224"/>
      <c r="E34" s="248"/>
      <c r="F34" s="242"/>
      <c r="G34" s="224"/>
      <c r="H34" s="219"/>
      <c r="J34" s="246"/>
      <c r="K34" s="246"/>
    </row>
    <row r="35" spans="2:11" ht="15">
      <c r="B35" s="217"/>
      <c r="C35" s="244" t="s">
        <v>1414</v>
      </c>
      <c r="D35" s="244"/>
      <c r="E35" s="245">
        <v>620810.6199999979</v>
      </c>
      <c r="F35" s="242"/>
      <c r="G35" s="224"/>
      <c r="H35" s="219"/>
      <c r="J35" s="246"/>
      <c r="K35" s="246"/>
    </row>
    <row r="36" spans="2:11" ht="15.75">
      <c r="B36" s="217"/>
      <c r="C36" s="247" t="s">
        <v>1413</v>
      </c>
      <c r="D36" s="224"/>
      <c r="E36" s="248"/>
      <c r="F36" s="242"/>
      <c r="G36" s="224"/>
      <c r="H36" s="219"/>
      <c r="J36" s="246"/>
      <c r="K36" s="246"/>
    </row>
    <row r="37" spans="2:11" ht="45" customHeight="1">
      <c r="B37" s="217"/>
      <c r="C37" s="251" t="s">
        <v>1415</v>
      </c>
      <c r="D37" s="251"/>
      <c r="E37" s="243"/>
      <c r="F37" s="242"/>
      <c r="G37" s="224"/>
      <c r="H37" s="219"/>
      <c r="J37" s="246"/>
      <c r="K37" s="246"/>
    </row>
    <row r="38" spans="2:11" ht="15" customHeight="1">
      <c r="B38" s="217"/>
      <c r="C38" s="251"/>
      <c r="D38" s="251"/>
      <c r="E38" s="252"/>
      <c r="F38" s="242"/>
      <c r="G38" s="224"/>
      <c r="H38" s="219"/>
      <c r="J38" s="246"/>
      <c r="K38" s="246"/>
    </row>
    <row r="39" spans="2:11" ht="15.75" customHeight="1">
      <c r="B39" s="217"/>
      <c r="C39" s="253" t="s">
        <v>1413</v>
      </c>
      <c r="D39" s="224"/>
      <c r="E39" s="242"/>
      <c r="F39" s="242"/>
      <c r="G39" s="224"/>
      <c r="H39" s="219"/>
      <c r="J39" s="246"/>
      <c r="K39" s="246"/>
    </row>
    <row r="40" spans="2:11" ht="30" customHeight="1">
      <c r="B40" s="217"/>
      <c r="C40" s="254" t="s">
        <v>1416</v>
      </c>
      <c r="D40" s="254"/>
      <c r="E40" s="248"/>
      <c r="F40" s="255"/>
      <c r="G40" s="224"/>
      <c r="H40" s="219"/>
      <c r="J40" s="246"/>
      <c r="K40" s="246"/>
    </row>
    <row r="41" spans="2:11" ht="15" customHeight="1">
      <c r="B41" s="217"/>
      <c r="C41" s="254"/>
      <c r="D41" s="254"/>
      <c r="E41" s="248"/>
      <c r="F41" s="242"/>
      <c r="G41" s="224"/>
      <c r="H41" s="219"/>
      <c r="J41" s="246"/>
      <c r="K41" s="246"/>
    </row>
    <row r="42" spans="2:11" ht="15" customHeight="1">
      <c r="B42" s="217"/>
      <c r="C42" s="256"/>
      <c r="D42" s="256"/>
      <c r="E42" s="248"/>
      <c r="F42" s="245">
        <v>555862407.2223111</v>
      </c>
      <c r="G42" s="224"/>
      <c r="H42" s="219"/>
      <c r="J42" s="246"/>
      <c r="K42" s="246"/>
    </row>
    <row r="43" spans="2:11" ht="15.75">
      <c r="B43" s="217"/>
      <c r="C43" s="247" t="s">
        <v>1417</v>
      </c>
      <c r="D43" s="224"/>
      <c r="E43" s="242"/>
      <c r="F43" s="255"/>
      <c r="G43" s="224"/>
      <c r="H43" s="219"/>
      <c r="J43" s="246"/>
      <c r="K43" s="246"/>
    </row>
    <row r="44" spans="2:11" ht="75" customHeight="1">
      <c r="B44" s="217"/>
      <c r="C44" s="257" t="s">
        <v>1418</v>
      </c>
      <c r="D44" s="257"/>
      <c r="E44" s="347">
        <v>5365162.320821918</v>
      </c>
      <c r="F44" s="248"/>
      <c r="G44" s="224"/>
      <c r="H44" s="219"/>
      <c r="J44" s="246"/>
      <c r="K44" s="246"/>
    </row>
    <row r="45" spans="2:11" ht="15" customHeight="1">
      <c r="B45" s="217"/>
      <c r="C45" s="218"/>
      <c r="D45" s="224"/>
      <c r="E45" s="258"/>
      <c r="F45" s="259">
        <v>550497244.9014893</v>
      </c>
      <c r="G45" s="224"/>
      <c r="H45" s="219"/>
      <c r="J45" s="246"/>
      <c r="K45" s="246"/>
    </row>
    <row r="46" spans="2:11" ht="15.75" customHeight="1">
      <c r="B46" s="217"/>
      <c r="C46" s="240" t="s">
        <v>1419</v>
      </c>
      <c r="D46" s="224"/>
      <c r="E46" s="260"/>
      <c r="F46" s="255"/>
      <c r="G46" s="224"/>
      <c r="H46" s="219"/>
      <c r="J46" s="246"/>
      <c r="K46" s="246"/>
    </row>
    <row r="47" spans="2:11" ht="30" customHeight="1">
      <c r="B47" s="217"/>
      <c r="C47" s="261" t="s">
        <v>1420</v>
      </c>
      <c r="D47" s="261"/>
      <c r="E47" s="262"/>
      <c r="F47" s="259">
        <v>511301370</v>
      </c>
      <c r="G47" s="224"/>
      <c r="H47" s="219"/>
      <c r="J47" s="246"/>
      <c r="K47" s="246"/>
    </row>
    <row r="48" spans="2:11" ht="15" customHeight="1">
      <c r="B48" s="217"/>
      <c r="C48" s="218"/>
      <c r="D48" s="224"/>
      <c r="E48" s="248"/>
      <c r="F48" s="255"/>
      <c r="G48" s="218"/>
      <c r="H48" s="219"/>
      <c r="J48" s="246"/>
      <c r="K48" s="246"/>
    </row>
    <row r="49" spans="2:11" ht="15.75" customHeight="1">
      <c r="B49" s="217"/>
      <c r="C49" s="263" t="s">
        <v>1421</v>
      </c>
      <c r="D49" s="224"/>
      <c r="E49" s="264" t="s">
        <v>1422</v>
      </c>
      <c r="F49" s="242"/>
      <c r="G49" s="224"/>
      <c r="H49" s="219"/>
      <c r="J49" s="246"/>
      <c r="K49" s="246"/>
    </row>
    <row r="50" spans="2:11" ht="15">
      <c r="B50" s="217"/>
      <c r="C50" s="225"/>
      <c r="D50" s="224"/>
      <c r="E50" s="242"/>
      <c r="F50" s="242"/>
      <c r="G50" s="224"/>
      <c r="H50" s="219"/>
      <c r="J50" s="246"/>
      <c r="K50" s="246"/>
    </row>
    <row r="51" spans="2:11" ht="15.75">
      <c r="B51" s="217"/>
      <c r="C51" s="239" t="s">
        <v>1423</v>
      </c>
      <c r="D51" s="226"/>
      <c r="E51" s="265"/>
      <c r="F51" s="265"/>
      <c r="G51" s="226"/>
      <c r="H51" s="219"/>
      <c r="J51" s="246"/>
      <c r="K51" s="246"/>
    </row>
    <row r="52" spans="2:11" ht="15">
      <c r="B52" s="217"/>
      <c r="C52" s="224"/>
      <c r="D52" s="224"/>
      <c r="E52" s="242"/>
      <c r="F52" s="242"/>
      <c r="G52" s="224"/>
      <c r="H52" s="219"/>
      <c r="J52" s="246"/>
      <c r="K52" s="246"/>
    </row>
    <row r="53" spans="2:11" ht="15">
      <c r="B53" s="217"/>
      <c r="C53" s="266" t="s">
        <v>1424</v>
      </c>
      <c r="D53" s="224"/>
      <c r="E53" s="259">
        <v>708674446.1857344</v>
      </c>
      <c r="F53" s="242"/>
      <c r="G53" s="224"/>
      <c r="H53" s="219"/>
      <c r="J53" s="246"/>
      <c r="K53" s="246"/>
    </row>
    <row r="54" spans="2:11" ht="15.75">
      <c r="B54" s="217"/>
      <c r="C54" s="267" t="s">
        <v>1413</v>
      </c>
      <c r="D54" s="224"/>
      <c r="E54" s="259"/>
      <c r="F54" s="242"/>
      <c r="G54" s="224"/>
      <c r="H54" s="219"/>
      <c r="J54" s="246"/>
      <c r="K54" s="246"/>
    </row>
    <row r="55" spans="2:11" ht="15">
      <c r="B55" s="217"/>
      <c r="C55" s="266" t="s">
        <v>1425</v>
      </c>
      <c r="D55" s="224"/>
      <c r="E55" s="259"/>
      <c r="F55" s="242"/>
      <c r="G55" s="224"/>
      <c r="H55" s="219"/>
      <c r="J55" s="246"/>
      <c r="K55" s="246"/>
    </row>
    <row r="56" spans="2:11" ht="15.75">
      <c r="B56" s="217"/>
      <c r="C56" s="267" t="s">
        <v>1413</v>
      </c>
      <c r="D56" s="224"/>
      <c r="E56" s="259"/>
      <c r="F56" s="242"/>
      <c r="G56" s="224"/>
      <c r="H56" s="219"/>
      <c r="J56" s="246"/>
      <c r="K56" s="246"/>
    </row>
    <row r="57" spans="2:11" ht="15">
      <c r="B57" s="217"/>
      <c r="C57" s="266" t="s">
        <v>1426</v>
      </c>
      <c r="D57" s="224"/>
      <c r="E57" s="259"/>
      <c r="F57" s="242"/>
      <c r="G57" s="224"/>
      <c r="H57" s="219"/>
      <c r="J57" s="246"/>
      <c r="K57" s="246"/>
    </row>
    <row r="58" spans="2:11" ht="15.75">
      <c r="B58" s="217"/>
      <c r="C58" s="267" t="s">
        <v>1413</v>
      </c>
      <c r="D58" s="224"/>
      <c r="E58" s="259"/>
      <c r="F58" s="242"/>
      <c r="G58" s="224"/>
      <c r="H58" s="219"/>
      <c r="J58" s="246"/>
      <c r="K58" s="246"/>
    </row>
    <row r="59" spans="2:11" ht="45" customHeight="1">
      <c r="B59" s="217"/>
      <c r="C59" s="268" t="s">
        <v>1427</v>
      </c>
      <c r="D59" s="268"/>
      <c r="E59" s="259"/>
      <c r="F59" s="242"/>
      <c r="G59" s="224"/>
      <c r="H59" s="219"/>
      <c r="J59" s="246"/>
      <c r="K59" s="246"/>
    </row>
    <row r="60" spans="2:11" ht="15" customHeight="1">
      <c r="B60" s="217"/>
      <c r="C60" s="268"/>
      <c r="D60" s="268"/>
      <c r="E60" s="259"/>
      <c r="F60" s="255"/>
      <c r="G60" s="224"/>
      <c r="H60" s="219"/>
      <c r="J60" s="246"/>
      <c r="K60" s="246"/>
    </row>
    <row r="61" spans="2:11" ht="15" customHeight="1">
      <c r="B61" s="217"/>
      <c r="C61" s="269"/>
      <c r="D61" s="269"/>
      <c r="E61" s="259"/>
      <c r="F61" s="347">
        <v>708674446.1857344</v>
      </c>
      <c r="G61" s="224"/>
      <c r="H61" s="219"/>
      <c r="J61" s="246"/>
      <c r="K61" s="246"/>
    </row>
    <row r="62" spans="2:11" ht="15.75">
      <c r="B62" s="217"/>
      <c r="C62" s="240" t="s">
        <v>1419</v>
      </c>
      <c r="D62" s="224"/>
      <c r="E62" s="259"/>
      <c r="F62" s="242"/>
      <c r="G62" s="224"/>
      <c r="H62" s="219"/>
      <c r="J62" s="246"/>
      <c r="K62" s="246"/>
    </row>
    <row r="63" spans="2:11" ht="15">
      <c r="B63" s="217"/>
      <c r="C63" s="225" t="s">
        <v>1428</v>
      </c>
      <c r="D63" s="224"/>
      <c r="E63" s="346">
        <v>543261412.08</v>
      </c>
      <c r="F63" s="242"/>
      <c r="G63" s="224"/>
      <c r="H63" s="219"/>
      <c r="J63" s="246"/>
      <c r="K63" s="246"/>
    </row>
    <row r="64" spans="2:11" ht="15">
      <c r="B64" s="217"/>
      <c r="C64" s="241"/>
      <c r="D64" s="224"/>
      <c r="E64" s="241"/>
      <c r="F64" s="224"/>
      <c r="G64" s="224"/>
      <c r="H64" s="219"/>
      <c r="J64" s="246"/>
      <c r="K64" s="246"/>
    </row>
    <row r="65" spans="2:11" ht="32.25" customHeight="1">
      <c r="B65" s="217"/>
      <c r="C65" s="270" t="s">
        <v>1421</v>
      </c>
      <c r="D65" s="271"/>
      <c r="E65" s="270" t="s">
        <v>1422</v>
      </c>
      <c r="F65" s="360" t="s">
        <v>1429</v>
      </c>
      <c r="G65" s="360"/>
      <c r="H65" s="219"/>
      <c r="J65" s="246"/>
      <c r="K65" s="246"/>
    </row>
    <row r="66" spans="2:11" ht="15.75" customHeight="1">
      <c r="B66" s="217"/>
      <c r="C66" s="241"/>
      <c r="D66" s="224"/>
      <c r="E66" s="241"/>
      <c r="F66" s="224"/>
      <c r="G66" s="224"/>
      <c r="H66" s="219"/>
      <c r="J66" s="246"/>
      <c r="K66" s="246"/>
    </row>
    <row r="67" spans="2:11" ht="15.75" customHeight="1">
      <c r="B67" s="217"/>
      <c r="C67" s="239" t="s">
        <v>1430</v>
      </c>
      <c r="D67" s="226"/>
      <c r="E67" s="226"/>
      <c r="F67" s="226"/>
      <c r="G67" s="226"/>
      <c r="H67" s="219"/>
      <c r="J67" s="246"/>
      <c r="K67" s="246"/>
    </row>
    <row r="68" spans="2:11" ht="15">
      <c r="B68" s="217"/>
      <c r="C68" s="241"/>
      <c r="D68" s="224"/>
      <c r="E68" s="241"/>
      <c r="F68" s="224"/>
      <c r="G68" s="224"/>
      <c r="H68" s="219"/>
      <c r="J68" s="246"/>
      <c r="K68" s="246"/>
    </row>
    <row r="69" spans="2:11" ht="15">
      <c r="B69" s="217"/>
      <c r="C69" s="225" t="s">
        <v>1431</v>
      </c>
      <c r="D69" s="224"/>
      <c r="E69" s="346">
        <v>15345986.56386663</v>
      </c>
      <c r="F69" s="224"/>
      <c r="G69" s="224"/>
      <c r="H69" s="219"/>
      <c r="J69" s="246"/>
      <c r="K69" s="246"/>
    </row>
    <row r="70" spans="2:11" ht="15">
      <c r="B70" s="217"/>
      <c r="C70" s="225" t="s">
        <v>1432</v>
      </c>
      <c r="D70" s="224"/>
      <c r="E70" s="259"/>
      <c r="F70" s="224"/>
      <c r="G70" s="224"/>
      <c r="H70" s="219"/>
      <c r="J70" s="246"/>
      <c r="K70" s="246"/>
    </row>
    <row r="71" spans="2:11" ht="15">
      <c r="B71" s="217"/>
      <c r="C71" s="225" t="s">
        <v>1433</v>
      </c>
      <c r="D71" s="224"/>
      <c r="E71" s="259">
        <v>4500</v>
      </c>
      <c r="F71" s="224"/>
      <c r="G71" s="224"/>
      <c r="H71" s="219"/>
      <c r="J71" s="246"/>
      <c r="K71" s="246"/>
    </row>
    <row r="72" spans="2:11" ht="15">
      <c r="B72" s="217"/>
      <c r="C72" s="225"/>
      <c r="D72" s="224"/>
      <c r="E72" s="259"/>
      <c r="F72" s="224"/>
      <c r="G72" s="224"/>
      <c r="H72" s="219"/>
      <c r="J72" s="246"/>
      <c r="K72" s="246"/>
    </row>
    <row r="73" spans="2:11" ht="15">
      <c r="B73" s="217"/>
      <c r="C73" s="225" t="s">
        <v>1434</v>
      </c>
      <c r="D73" s="224"/>
      <c r="E73" s="259">
        <v>12500000</v>
      </c>
      <c r="F73" s="224"/>
      <c r="G73" s="224"/>
      <c r="H73" s="219"/>
      <c r="J73" s="246"/>
      <c r="K73" s="246"/>
    </row>
    <row r="74" spans="2:11" ht="15.75">
      <c r="B74" s="217"/>
      <c r="C74" s="223"/>
      <c r="D74" s="224"/>
      <c r="E74" s="241"/>
      <c r="F74" s="224"/>
      <c r="G74" s="224"/>
      <c r="H74" s="219"/>
      <c r="J74" s="246"/>
      <c r="K74" s="246"/>
    </row>
    <row r="75" spans="2:11" ht="15.75">
      <c r="B75" s="217"/>
      <c r="C75" s="220" t="s">
        <v>1421</v>
      </c>
      <c r="D75" s="224"/>
      <c r="E75" s="220" t="s">
        <v>1422</v>
      </c>
      <c r="F75" s="224"/>
      <c r="G75" s="224"/>
      <c r="H75" s="219"/>
      <c r="J75" s="246"/>
      <c r="K75" s="246"/>
    </row>
    <row r="76" spans="2:8" ht="15">
      <c r="B76" s="217"/>
      <c r="C76" s="224"/>
      <c r="D76" s="224"/>
      <c r="E76" s="224"/>
      <c r="F76" s="224"/>
      <c r="G76" s="224"/>
      <c r="H76" s="219"/>
    </row>
    <row r="77" spans="2:8" ht="12.75">
      <c r="B77" s="217"/>
      <c r="C77" s="272" t="s">
        <v>1435</v>
      </c>
      <c r="D77" s="272"/>
      <c r="E77" s="272"/>
      <c r="F77" s="272"/>
      <c r="G77" s="272"/>
      <c r="H77" s="219"/>
    </row>
    <row r="78" spans="2:8" ht="12.75" customHeight="1">
      <c r="B78" s="217"/>
      <c r="C78" s="361" t="s">
        <v>1436</v>
      </c>
      <c r="D78" s="361"/>
      <c r="E78" s="361"/>
      <c r="F78" s="361"/>
      <c r="G78" s="361"/>
      <c r="H78" s="219"/>
    </row>
    <row r="79" spans="2:8" ht="12.75" customHeight="1">
      <c r="B79" s="217"/>
      <c r="C79" s="362" t="s">
        <v>1437</v>
      </c>
      <c r="D79" s="362"/>
      <c r="E79" s="362"/>
      <c r="F79" s="362"/>
      <c r="G79" s="362"/>
      <c r="H79" s="219"/>
    </row>
    <row r="80" spans="2:8" ht="12.75" customHeight="1">
      <c r="B80" s="217"/>
      <c r="C80" s="362" t="s">
        <v>1438</v>
      </c>
      <c r="D80" s="362"/>
      <c r="E80" s="362"/>
      <c r="F80" s="362"/>
      <c r="G80" s="362"/>
      <c r="H80" s="219"/>
    </row>
    <row r="81" spans="2:8" ht="15" customHeight="1">
      <c r="B81" s="217"/>
      <c r="C81" s="218"/>
      <c r="D81" s="218"/>
      <c r="E81" s="218"/>
      <c r="F81" s="224"/>
      <c r="G81" s="224"/>
      <c r="H81" s="219"/>
    </row>
    <row r="82" spans="2:8" ht="15">
      <c r="B82" s="217"/>
      <c r="C82" s="218"/>
      <c r="D82" s="218"/>
      <c r="E82" s="218"/>
      <c r="F82" s="224"/>
      <c r="G82" s="224"/>
      <c r="H82" s="219"/>
    </row>
    <row r="83" spans="2:8" ht="15.75">
      <c r="B83" s="217"/>
      <c r="C83" s="226" t="s">
        <v>1439</v>
      </c>
      <c r="D83" s="226"/>
      <c r="E83" s="226"/>
      <c r="F83" s="226"/>
      <c r="G83" s="226"/>
      <c r="H83" s="219"/>
    </row>
    <row r="84" spans="2:8" ht="15">
      <c r="B84" s="217"/>
      <c r="C84" s="273"/>
      <c r="D84" s="225"/>
      <c r="E84" s="225"/>
      <c r="F84" s="225"/>
      <c r="G84" s="225"/>
      <c r="H84" s="219"/>
    </row>
    <row r="85" spans="2:8" ht="15.75">
      <c r="B85" s="217"/>
      <c r="C85" s="274" t="s">
        <v>1440</v>
      </c>
      <c r="D85" s="275" t="s">
        <v>1441</v>
      </c>
      <c r="E85" s="276"/>
      <c r="F85" s="276"/>
      <c r="G85" s="276"/>
      <c r="H85" s="219"/>
    </row>
    <row r="86" spans="2:8" ht="15">
      <c r="B86" s="217"/>
      <c r="C86" s="277" t="s">
        <v>1442</v>
      </c>
      <c r="D86" s="278">
        <v>712043625.230001</v>
      </c>
      <c r="E86" s="276"/>
      <c r="F86" s="348"/>
      <c r="G86" s="279"/>
      <c r="H86" s="219"/>
    </row>
    <row r="87" spans="2:8" ht="15">
      <c r="B87" s="217"/>
      <c r="C87" s="277" t="s">
        <v>1443</v>
      </c>
      <c r="D87" s="278">
        <v>1633294817.519986</v>
      </c>
      <c r="E87" s="280"/>
      <c r="F87" s="348"/>
      <c r="G87" s="281"/>
      <c r="H87" s="219"/>
    </row>
    <row r="88" spans="2:8" ht="15">
      <c r="B88" s="217"/>
      <c r="C88" s="277" t="s">
        <v>1444</v>
      </c>
      <c r="D88" s="278">
        <v>32016.3500553058</v>
      </c>
      <c r="E88" s="276"/>
      <c r="F88" s="348"/>
      <c r="G88" s="279"/>
      <c r="H88" s="219"/>
    </row>
    <row r="89" spans="2:8" ht="15">
      <c r="B89" s="217"/>
      <c r="C89" s="277" t="s">
        <v>1445</v>
      </c>
      <c r="D89" s="278">
        <v>83903.4075413662</v>
      </c>
      <c r="E89" s="276"/>
      <c r="F89" s="348"/>
      <c r="G89" s="279"/>
      <c r="H89" s="219"/>
    </row>
    <row r="90" spans="2:8" ht="15">
      <c r="B90" s="217"/>
      <c r="C90" s="277" t="s">
        <v>1446</v>
      </c>
      <c r="D90" s="278">
        <v>3797120.98</v>
      </c>
      <c r="E90" s="276"/>
      <c r="F90" s="348"/>
      <c r="G90" s="279"/>
      <c r="H90" s="219"/>
    </row>
    <row r="91" spans="2:8" ht="15">
      <c r="B91" s="217"/>
      <c r="C91" s="277" t="s">
        <v>1447</v>
      </c>
      <c r="D91" s="278">
        <v>4000000</v>
      </c>
      <c r="E91" s="276"/>
      <c r="F91" s="348"/>
      <c r="G91" s="279"/>
      <c r="H91" s="219"/>
    </row>
    <row r="92" spans="2:8" ht="15">
      <c r="B92" s="217"/>
      <c r="C92" s="277" t="s">
        <v>1448</v>
      </c>
      <c r="D92" s="278">
        <v>22240</v>
      </c>
      <c r="E92" s="276"/>
      <c r="F92" s="348"/>
      <c r="G92" s="279"/>
      <c r="H92" s="219"/>
    </row>
    <row r="93" spans="2:8" ht="15">
      <c r="B93" s="217"/>
      <c r="C93" s="277" t="s">
        <v>1449</v>
      </c>
      <c r="D93" s="282">
        <v>11.044001066085558</v>
      </c>
      <c r="E93" s="283"/>
      <c r="F93" s="348"/>
      <c r="G93" s="285"/>
      <c r="H93" s="219"/>
    </row>
    <row r="94" spans="2:8" ht="15">
      <c r="B94" s="217"/>
      <c r="C94" s="277" t="s">
        <v>1450</v>
      </c>
      <c r="D94" s="286">
        <v>13.671329916900193</v>
      </c>
      <c r="E94" s="283"/>
      <c r="F94" s="348"/>
      <c r="G94" s="287"/>
      <c r="H94" s="219"/>
    </row>
    <row r="95" spans="2:8" ht="15">
      <c r="B95" s="217"/>
      <c r="C95" s="277" t="s">
        <v>1451</v>
      </c>
      <c r="D95" s="282">
        <v>24.715330982985787</v>
      </c>
      <c r="E95" s="283"/>
      <c r="F95" s="348"/>
      <c r="G95" s="288"/>
      <c r="H95" s="219"/>
    </row>
    <row r="96" spans="2:8" ht="15">
      <c r="B96" s="217"/>
      <c r="C96" s="277" t="s">
        <v>1452</v>
      </c>
      <c r="D96" s="289">
        <v>0.6865489861802946</v>
      </c>
      <c r="E96" s="276"/>
      <c r="F96" s="348"/>
      <c r="G96" s="288"/>
      <c r="H96" s="219"/>
    </row>
    <row r="97" spans="2:8" ht="15">
      <c r="B97" s="217"/>
      <c r="C97" s="277" t="s">
        <v>1453</v>
      </c>
      <c r="D97" s="289">
        <v>0.3966423756706949</v>
      </c>
      <c r="E97" s="276"/>
      <c r="F97" s="348"/>
      <c r="G97" s="288"/>
      <c r="H97" s="219"/>
    </row>
    <row r="98" spans="2:8" ht="15">
      <c r="B98" s="217"/>
      <c r="C98" s="277" t="s">
        <v>1454</v>
      </c>
      <c r="D98" s="289">
        <v>0.4810442217432371</v>
      </c>
      <c r="E98" s="276"/>
      <c r="F98" s="348"/>
      <c r="G98" s="288"/>
      <c r="H98" s="219"/>
    </row>
    <row r="99" spans="2:8" ht="15">
      <c r="B99" s="217"/>
      <c r="C99" s="277" t="s">
        <v>1455</v>
      </c>
      <c r="D99" s="290">
        <v>0.021694993393328317</v>
      </c>
      <c r="E99" s="276"/>
      <c r="F99" s="348"/>
      <c r="G99" s="288"/>
      <c r="H99" s="219"/>
    </row>
    <row r="100" spans="2:8" ht="15">
      <c r="B100" s="217"/>
      <c r="C100" s="277" t="s">
        <v>1456</v>
      </c>
      <c r="D100" s="290">
        <v>0.9316160581533576</v>
      </c>
      <c r="E100" s="276"/>
      <c r="F100" s="348"/>
      <c r="G100" s="288"/>
      <c r="H100" s="219"/>
    </row>
    <row r="101" spans="2:8" ht="15">
      <c r="B101" s="217"/>
      <c r="C101" s="277" t="s">
        <v>1457</v>
      </c>
      <c r="D101" s="290">
        <v>0.05742321928209469</v>
      </c>
      <c r="E101" s="276"/>
      <c r="F101" s="348"/>
      <c r="G101" s="288"/>
      <c r="H101" s="219"/>
    </row>
    <row r="102" spans="2:8" ht="15">
      <c r="B102" s="217"/>
      <c r="C102" s="277" t="s">
        <v>1458</v>
      </c>
      <c r="D102" s="290">
        <v>0.010960722564546546</v>
      </c>
      <c r="E102" s="276"/>
      <c r="F102" s="348"/>
      <c r="G102" s="288"/>
      <c r="H102" s="219"/>
    </row>
    <row r="103" spans="2:8" ht="15">
      <c r="B103" s="217"/>
      <c r="C103" s="277" t="s">
        <v>1459</v>
      </c>
      <c r="D103" s="278" t="s">
        <v>210</v>
      </c>
      <c r="E103" s="291"/>
      <c r="F103" s="348"/>
      <c r="G103" s="218"/>
      <c r="H103" s="219"/>
    </row>
    <row r="104" spans="2:8" ht="15">
      <c r="B104" s="217"/>
      <c r="C104" s="276"/>
      <c r="D104" s="276"/>
      <c r="E104" s="276"/>
      <c r="F104" s="276"/>
      <c r="G104" s="276"/>
      <c r="H104" s="219"/>
    </row>
    <row r="105" spans="2:8" ht="15">
      <c r="B105" s="217"/>
      <c r="C105" s="276"/>
      <c r="D105" s="276"/>
      <c r="E105" s="276"/>
      <c r="F105" s="276"/>
      <c r="G105" s="276"/>
      <c r="H105" s="219"/>
    </row>
    <row r="106" spans="2:8" ht="15.75">
      <c r="B106" s="217"/>
      <c r="C106" s="220" t="s">
        <v>1460</v>
      </c>
      <c r="D106" s="284"/>
      <c r="E106" s="276"/>
      <c r="F106" s="276"/>
      <c r="G106" s="276"/>
      <c r="H106" s="219"/>
    </row>
    <row r="107" spans="2:8" ht="15">
      <c r="B107" s="217"/>
      <c r="C107" s="276"/>
      <c r="D107" s="284"/>
      <c r="E107" s="276"/>
      <c r="F107" s="276"/>
      <c r="G107" s="276"/>
      <c r="H107" s="219"/>
    </row>
    <row r="108" spans="2:8" ht="15.75">
      <c r="B108" s="217"/>
      <c r="C108" s="293" t="s">
        <v>1461</v>
      </c>
      <c r="D108" s="294" t="s">
        <v>733</v>
      </c>
      <c r="E108" s="293" t="s">
        <v>1462</v>
      </c>
      <c r="F108" s="293" t="s">
        <v>1463</v>
      </c>
      <c r="G108" s="293" t="s">
        <v>1462</v>
      </c>
      <c r="H108" s="219"/>
    </row>
    <row r="109" spans="2:8" ht="15">
      <c r="B109" s="217"/>
      <c r="C109" s="295" t="s">
        <v>1464</v>
      </c>
      <c r="D109" s="296">
        <v>9694</v>
      </c>
      <c r="E109" s="297">
        <v>0.4358812949640288</v>
      </c>
      <c r="F109" s="291">
        <v>140089898.41999993</v>
      </c>
      <c r="G109" s="297">
        <v>0.1967434205660491</v>
      </c>
      <c r="H109" s="349"/>
    </row>
    <row r="110" spans="2:8" ht="15">
      <c r="B110" s="217"/>
      <c r="C110" s="295" t="s">
        <v>1465</v>
      </c>
      <c r="D110" s="296">
        <v>3823</v>
      </c>
      <c r="E110" s="297">
        <v>0.17189748201438848</v>
      </c>
      <c r="F110" s="291">
        <v>125167602.23999949</v>
      </c>
      <c r="G110" s="297">
        <v>0.17578642347871423</v>
      </c>
      <c r="H110" s="349"/>
    </row>
    <row r="111" spans="2:8" ht="15">
      <c r="B111" s="217"/>
      <c r="C111" s="295" t="s">
        <v>1466</v>
      </c>
      <c r="D111" s="296">
        <v>3156</v>
      </c>
      <c r="E111" s="297">
        <v>0.14190647482014387</v>
      </c>
      <c r="F111" s="291">
        <v>127714304.84999979</v>
      </c>
      <c r="G111" s="297">
        <v>0.1793630338432515</v>
      </c>
      <c r="H111" s="349"/>
    </row>
    <row r="112" spans="2:8" ht="15">
      <c r="B112" s="217"/>
      <c r="C112" s="295" t="s">
        <v>1467</v>
      </c>
      <c r="D112" s="296">
        <v>2434</v>
      </c>
      <c r="E112" s="297">
        <v>0.10944244604316547</v>
      </c>
      <c r="F112" s="291">
        <v>120713189.8099999</v>
      </c>
      <c r="G112" s="297">
        <v>0.16953060954798665</v>
      </c>
      <c r="H112" s="349"/>
    </row>
    <row r="113" spans="2:8" ht="15">
      <c r="B113" s="217"/>
      <c r="C113" s="295" t="s">
        <v>1468</v>
      </c>
      <c r="D113" s="296">
        <v>1637</v>
      </c>
      <c r="E113" s="297">
        <v>0.07360611510791366</v>
      </c>
      <c r="F113" s="291">
        <v>96121709.97999991</v>
      </c>
      <c r="G113" s="297">
        <v>0.1349941303792326</v>
      </c>
      <c r="H113" s="349"/>
    </row>
    <row r="114" spans="2:8" ht="15">
      <c r="B114" s="217"/>
      <c r="C114" s="295" t="s">
        <v>1469</v>
      </c>
      <c r="D114" s="296">
        <v>760</v>
      </c>
      <c r="E114" s="297">
        <v>0.0341726618705036</v>
      </c>
      <c r="F114" s="291">
        <v>48092015.109999985</v>
      </c>
      <c r="G114" s="297">
        <v>0.06754082672176956</v>
      </c>
      <c r="H114" s="349"/>
    </row>
    <row r="115" spans="2:8" ht="15">
      <c r="B115" s="217"/>
      <c r="C115" s="295" t="s">
        <v>1470</v>
      </c>
      <c r="D115" s="296">
        <v>326</v>
      </c>
      <c r="E115" s="297">
        <v>0.014658273381294964</v>
      </c>
      <c r="F115" s="291">
        <v>24001608.02</v>
      </c>
      <c r="G115" s="297">
        <v>0.033708058283995146</v>
      </c>
      <c r="H115" s="349"/>
    </row>
    <row r="116" spans="2:8" ht="15">
      <c r="B116" s="217"/>
      <c r="C116" s="295" t="s">
        <v>1471</v>
      </c>
      <c r="D116" s="296">
        <v>164</v>
      </c>
      <c r="E116" s="297">
        <v>0.007374100719424461</v>
      </c>
      <c r="F116" s="291">
        <v>10349705.639999997</v>
      </c>
      <c r="G116" s="297">
        <v>0.014535212834265475</v>
      </c>
      <c r="H116" s="349"/>
    </row>
    <row r="117" spans="2:8" ht="15">
      <c r="B117" s="217"/>
      <c r="C117" s="295" t="s">
        <v>1472</v>
      </c>
      <c r="D117" s="296">
        <v>87</v>
      </c>
      <c r="E117" s="297">
        <v>0.003911870503597122</v>
      </c>
      <c r="F117" s="291">
        <v>7681509.27</v>
      </c>
      <c r="G117" s="297">
        <v>0.010787975620902127</v>
      </c>
      <c r="H117" s="349"/>
    </row>
    <row r="118" spans="2:8" ht="15">
      <c r="B118" s="217"/>
      <c r="C118" s="295" t="s">
        <v>1473</v>
      </c>
      <c r="D118" s="296">
        <v>159</v>
      </c>
      <c r="E118" s="297">
        <v>0.007149280575539568</v>
      </c>
      <c r="F118" s="291">
        <v>12112081.889999993</v>
      </c>
      <c r="G118" s="297">
        <v>0.017010308723833654</v>
      </c>
      <c r="H118" s="349"/>
    </row>
    <row r="119" spans="2:8" ht="15.75">
      <c r="B119" s="217"/>
      <c r="C119" s="298"/>
      <c r="D119" s="299">
        <v>22240</v>
      </c>
      <c r="E119" s="300">
        <v>1</v>
      </c>
      <c r="F119" s="299">
        <v>712043625.229999</v>
      </c>
      <c r="G119" s="300">
        <v>1</v>
      </c>
      <c r="H119" s="349"/>
    </row>
    <row r="120" spans="2:8" ht="15.75">
      <c r="B120" s="217"/>
      <c r="C120" s="301"/>
      <c r="D120" s="302"/>
      <c r="E120" s="303"/>
      <c r="F120" s="302"/>
      <c r="G120" s="303"/>
      <c r="H120" s="349"/>
    </row>
    <row r="121" spans="2:8" ht="15.75">
      <c r="B121" s="217"/>
      <c r="C121" s="220" t="s">
        <v>1474</v>
      </c>
      <c r="D121" s="284"/>
      <c r="E121" s="276"/>
      <c r="F121" s="276"/>
      <c r="G121" s="276"/>
      <c r="H121" s="349"/>
    </row>
    <row r="122" spans="2:8" ht="15">
      <c r="B122" s="217"/>
      <c r="C122" s="276"/>
      <c r="D122" s="284"/>
      <c r="E122" s="276"/>
      <c r="F122" s="276"/>
      <c r="G122" s="276"/>
      <c r="H122" s="349"/>
    </row>
    <row r="123" spans="2:8" ht="15.75">
      <c r="B123" s="217"/>
      <c r="C123" s="293" t="s">
        <v>1475</v>
      </c>
      <c r="D123" s="294" t="s">
        <v>733</v>
      </c>
      <c r="E123" s="293" t="s">
        <v>1462</v>
      </c>
      <c r="F123" s="293" t="s">
        <v>1463</v>
      </c>
      <c r="G123" s="293" t="s">
        <v>1462</v>
      </c>
      <c r="H123" s="349"/>
    </row>
    <row r="124" spans="2:8" ht="15">
      <c r="B124" s="217"/>
      <c r="C124" s="295" t="s">
        <v>1464</v>
      </c>
      <c r="D124" s="296">
        <v>7719</v>
      </c>
      <c r="E124" s="297">
        <v>0.3470773381294964</v>
      </c>
      <c r="F124" s="291">
        <v>94335321.6300001</v>
      </c>
      <c r="G124" s="297">
        <v>0.13248531169635655</v>
      </c>
      <c r="H124" s="349"/>
    </row>
    <row r="125" spans="2:8" ht="15">
      <c r="B125" s="217"/>
      <c r="C125" s="295" t="s">
        <v>1465</v>
      </c>
      <c r="D125" s="296">
        <v>3267</v>
      </c>
      <c r="E125" s="297">
        <v>0.1468974820143885</v>
      </c>
      <c r="F125" s="291">
        <v>87985338.63000004</v>
      </c>
      <c r="G125" s="297">
        <v>0.1235673426632809</v>
      </c>
      <c r="H125" s="349"/>
    </row>
    <row r="126" spans="2:8" ht="15">
      <c r="B126" s="217"/>
      <c r="C126" s="295" t="s">
        <v>1466</v>
      </c>
      <c r="D126" s="296">
        <v>2855</v>
      </c>
      <c r="E126" s="297">
        <v>0.1283723021582734</v>
      </c>
      <c r="F126" s="291">
        <v>100341401.5399996</v>
      </c>
      <c r="G126" s="297">
        <v>0.14092030036444478</v>
      </c>
      <c r="H126" s="349"/>
    </row>
    <row r="127" spans="2:8" ht="15">
      <c r="B127" s="217"/>
      <c r="C127" s="295" t="s">
        <v>1467</v>
      </c>
      <c r="D127" s="296">
        <v>2530</v>
      </c>
      <c r="E127" s="297">
        <v>0.1137589928057554</v>
      </c>
      <c r="F127" s="291">
        <v>104498785.08</v>
      </c>
      <c r="G127" s="297">
        <v>0.14675896444722134</v>
      </c>
      <c r="H127" s="349"/>
    </row>
    <row r="128" spans="2:8" ht="15">
      <c r="B128" s="217"/>
      <c r="C128" s="295" t="s">
        <v>1468</v>
      </c>
      <c r="D128" s="296">
        <v>2078</v>
      </c>
      <c r="E128" s="297">
        <v>0.09343525179856114</v>
      </c>
      <c r="F128" s="291">
        <v>106035506.68999976</v>
      </c>
      <c r="G128" s="297">
        <v>0.14891714908022521</v>
      </c>
      <c r="H128" s="349"/>
    </row>
    <row r="129" spans="2:8" ht="15">
      <c r="B129" s="217"/>
      <c r="C129" s="295" t="s">
        <v>1469</v>
      </c>
      <c r="D129" s="296">
        <v>1701</v>
      </c>
      <c r="E129" s="297">
        <v>0.07648381294964028</v>
      </c>
      <c r="F129" s="291">
        <v>90346206.0599999</v>
      </c>
      <c r="G129" s="297">
        <v>0.12688296455265216</v>
      </c>
      <c r="H129" s="349"/>
    </row>
    <row r="130" spans="2:8" ht="15">
      <c r="B130" s="217"/>
      <c r="C130" s="295" t="s">
        <v>1470</v>
      </c>
      <c r="D130" s="296">
        <v>1084</v>
      </c>
      <c r="E130" s="297">
        <v>0.0487410071942446</v>
      </c>
      <c r="F130" s="291">
        <v>63382962.75</v>
      </c>
      <c r="G130" s="297">
        <v>0.08901556099112118</v>
      </c>
      <c r="H130" s="349"/>
    </row>
    <row r="131" spans="2:8" ht="15">
      <c r="B131" s="217"/>
      <c r="C131" s="295" t="s">
        <v>1471</v>
      </c>
      <c r="D131" s="296">
        <v>620</v>
      </c>
      <c r="E131" s="297">
        <v>0.02787769784172662</v>
      </c>
      <c r="F131" s="291">
        <v>40450361.32</v>
      </c>
      <c r="G131" s="297">
        <v>0.05680882446905417</v>
      </c>
      <c r="H131" s="349"/>
    </row>
    <row r="132" spans="2:8" ht="15">
      <c r="B132" s="217"/>
      <c r="C132" s="295" t="s">
        <v>1472</v>
      </c>
      <c r="D132" s="296">
        <v>281</v>
      </c>
      <c r="E132" s="297">
        <v>0.012634892086330935</v>
      </c>
      <c r="F132" s="291">
        <v>18159896.039999995</v>
      </c>
      <c r="G132" s="297">
        <v>0.02550390930630707</v>
      </c>
      <c r="H132" s="349"/>
    </row>
    <row r="133" spans="2:8" ht="15">
      <c r="B133" s="217"/>
      <c r="C133" s="295" t="s">
        <v>1473</v>
      </c>
      <c r="D133" s="296">
        <v>105</v>
      </c>
      <c r="E133" s="297">
        <v>0.004721223021582734</v>
      </c>
      <c r="F133" s="291">
        <v>6507845.490000002</v>
      </c>
      <c r="G133" s="297">
        <v>0.0091396724293373</v>
      </c>
      <c r="H133" s="349"/>
    </row>
    <row r="134" spans="2:8" ht="15.75">
      <c r="B134" s="217"/>
      <c r="C134" s="298"/>
      <c r="D134" s="299">
        <v>22240</v>
      </c>
      <c r="E134" s="304">
        <v>1.0000000000000002</v>
      </c>
      <c r="F134" s="299">
        <v>712043625.2299994</v>
      </c>
      <c r="G134" s="304">
        <v>1.0000000000000007</v>
      </c>
      <c r="H134" s="349"/>
    </row>
    <row r="135" spans="2:8" ht="15">
      <c r="B135" s="217"/>
      <c r="C135" s="305"/>
      <c r="D135" s="305"/>
      <c r="E135" s="291"/>
      <c r="F135" s="292"/>
      <c r="G135" s="306"/>
      <c r="H135" s="349"/>
    </row>
    <row r="136" spans="2:8" ht="15.75">
      <c r="B136" s="217"/>
      <c r="C136" s="220" t="s">
        <v>1476</v>
      </c>
      <c r="D136" s="220"/>
      <c r="E136" s="307"/>
      <c r="F136" s="220"/>
      <c r="G136" s="220"/>
      <c r="H136" s="349"/>
    </row>
    <row r="137" spans="2:8" ht="15.75">
      <c r="B137" s="217"/>
      <c r="C137" s="220"/>
      <c r="D137" s="220"/>
      <c r="E137" s="307"/>
      <c r="F137" s="220"/>
      <c r="G137" s="220"/>
      <c r="H137" s="349"/>
    </row>
    <row r="138" spans="2:8" ht="15.75">
      <c r="B138" s="217"/>
      <c r="C138" s="293" t="s">
        <v>1477</v>
      </c>
      <c r="D138" s="294" t="s">
        <v>733</v>
      </c>
      <c r="E138" s="293" t="s">
        <v>1462</v>
      </c>
      <c r="F138" s="293" t="s">
        <v>1463</v>
      </c>
      <c r="G138" s="293" t="s">
        <v>1462</v>
      </c>
      <c r="H138" s="349"/>
    </row>
    <row r="139" spans="2:8" ht="15">
      <c r="B139" s="217"/>
      <c r="C139" s="295" t="s">
        <v>1478</v>
      </c>
      <c r="D139" s="291">
        <v>15428</v>
      </c>
      <c r="E139" s="297">
        <v>0.693705035971223</v>
      </c>
      <c r="F139" s="291">
        <v>246358251.95999944</v>
      </c>
      <c r="G139" s="297">
        <v>0.3459875817024872</v>
      </c>
      <c r="H139" s="349"/>
    </row>
    <row r="140" spans="2:8" ht="15">
      <c r="B140" s="217"/>
      <c r="C140" s="295" t="s">
        <v>1479</v>
      </c>
      <c r="D140" s="291">
        <v>5059</v>
      </c>
      <c r="E140" s="297">
        <v>0.2274730215827338</v>
      </c>
      <c r="F140" s="291">
        <v>265195336.2400011</v>
      </c>
      <c r="G140" s="297">
        <v>0.37244253981536557</v>
      </c>
      <c r="H140" s="349"/>
    </row>
    <row r="141" spans="2:8" ht="15">
      <c r="B141" s="217"/>
      <c r="C141" s="295" t="s">
        <v>1480</v>
      </c>
      <c r="D141" s="291">
        <v>1055</v>
      </c>
      <c r="E141" s="297">
        <v>0.047437050359712234</v>
      </c>
      <c r="F141" s="291">
        <v>90608508.3799999</v>
      </c>
      <c r="G141" s="297">
        <v>0.12725134411635555</v>
      </c>
      <c r="H141" s="349"/>
    </row>
    <row r="142" spans="2:8" ht="15">
      <c r="B142" s="217"/>
      <c r="C142" s="295" t="s">
        <v>1481</v>
      </c>
      <c r="D142" s="291">
        <v>490</v>
      </c>
      <c r="E142" s="297">
        <v>0.022032374100719423</v>
      </c>
      <c r="F142" s="291">
        <v>57973384.38999999</v>
      </c>
      <c r="G142" s="297">
        <v>0.08141830406988598</v>
      </c>
      <c r="H142" s="349"/>
    </row>
    <row r="143" spans="2:8" ht="15">
      <c r="B143" s="217"/>
      <c r="C143" s="295" t="s">
        <v>1482</v>
      </c>
      <c r="D143" s="291">
        <v>115</v>
      </c>
      <c r="E143" s="297">
        <v>0.005170863309352518</v>
      </c>
      <c r="F143" s="291">
        <v>19866156.05</v>
      </c>
      <c r="G143" s="297">
        <v>0.02790019508086037</v>
      </c>
      <c r="H143" s="349"/>
    </row>
    <row r="144" spans="2:8" ht="15">
      <c r="B144" s="217"/>
      <c r="C144" s="295" t="s">
        <v>1483</v>
      </c>
      <c r="D144" s="291">
        <v>45</v>
      </c>
      <c r="E144" s="297">
        <v>0.0020233812949640288</v>
      </c>
      <c r="F144" s="291">
        <v>9953513.95</v>
      </c>
      <c r="G144" s="297">
        <v>0.013978797923771722</v>
      </c>
      <c r="H144" s="349"/>
    </row>
    <row r="145" spans="2:8" ht="15">
      <c r="B145" s="217"/>
      <c r="C145" s="295" t="s">
        <v>1484</v>
      </c>
      <c r="D145" s="291">
        <v>40</v>
      </c>
      <c r="E145" s="297">
        <v>0.0017985611510791368</v>
      </c>
      <c r="F145" s="291">
        <v>13075475.179999996</v>
      </c>
      <c r="G145" s="297">
        <v>0.01836330628727482</v>
      </c>
      <c r="H145" s="349"/>
    </row>
    <row r="146" spans="2:8" ht="15">
      <c r="B146" s="217"/>
      <c r="C146" s="295" t="s">
        <v>1485</v>
      </c>
      <c r="D146" s="308">
        <v>8</v>
      </c>
      <c r="E146" s="297">
        <v>0.00035971223021582735</v>
      </c>
      <c r="F146" s="308">
        <v>9012999.08</v>
      </c>
      <c r="G146" s="297">
        <v>0.0126579310040009</v>
      </c>
      <c r="H146" s="349"/>
    </row>
    <row r="147" spans="2:8" ht="15.75">
      <c r="B147" s="217"/>
      <c r="C147" s="298"/>
      <c r="D147" s="299">
        <v>22240</v>
      </c>
      <c r="E147" s="300">
        <v>1</v>
      </c>
      <c r="F147" s="299">
        <v>712043625.2300004</v>
      </c>
      <c r="G147" s="300">
        <v>1.0000000000000022</v>
      </c>
      <c r="H147" s="349"/>
    </row>
    <row r="148" spans="2:8" ht="15">
      <c r="B148" s="217"/>
      <c r="C148" s="309"/>
      <c r="D148" s="309"/>
      <c r="E148" s="309"/>
      <c r="F148" s="309"/>
      <c r="G148" s="309"/>
      <c r="H148" s="349"/>
    </row>
    <row r="149" spans="2:8" ht="15.75">
      <c r="B149" s="217"/>
      <c r="C149" s="220" t="s">
        <v>1486</v>
      </c>
      <c r="D149" s="220"/>
      <c r="E149" s="307"/>
      <c r="F149" s="220"/>
      <c r="G149" s="220"/>
      <c r="H149" s="349"/>
    </row>
    <row r="150" spans="2:8" ht="15.75">
      <c r="B150" s="217"/>
      <c r="C150" s="220"/>
      <c r="D150" s="220"/>
      <c r="E150" s="307"/>
      <c r="F150" s="220"/>
      <c r="G150" s="220"/>
      <c r="H150" s="349"/>
    </row>
    <row r="151" spans="2:8" ht="15.75">
      <c r="B151" s="217"/>
      <c r="C151" s="293" t="s">
        <v>1403</v>
      </c>
      <c r="D151" s="294" t="s">
        <v>733</v>
      </c>
      <c r="E151" s="293" t="s">
        <v>1462</v>
      </c>
      <c r="F151" s="293" t="s">
        <v>1463</v>
      </c>
      <c r="G151" s="293" t="s">
        <v>1462</v>
      </c>
      <c r="H151" s="349"/>
    </row>
    <row r="152" spans="2:8" ht="15">
      <c r="B152" s="217"/>
      <c r="C152" s="310" t="s">
        <v>1487</v>
      </c>
      <c r="D152" s="291">
        <v>16992</v>
      </c>
      <c r="E152" s="297">
        <v>0.7640287769784173</v>
      </c>
      <c r="F152" s="291">
        <v>560362803.0100014</v>
      </c>
      <c r="G152" s="297">
        <v>0.786978189473988</v>
      </c>
      <c r="H152" s="349"/>
    </row>
    <row r="153" spans="2:8" ht="15">
      <c r="B153" s="217"/>
      <c r="C153" s="295" t="s">
        <v>1488</v>
      </c>
      <c r="D153" s="291">
        <v>3916</v>
      </c>
      <c r="E153" s="297">
        <v>0.17607913669064748</v>
      </c>
      <c r="F153" s="291">
        <v>119420016.30999991</v>
      </c>
      <c r="G153" s="297">
        <v>0.16771446590990172</v>
      </c>
      <c r="H153" s="349"/>
    </row>
    <row r="154" spans="2:8" ht="15">
      <c r="B154" s="217"/>
      <c r="C154" s="295" t="s">
        <v>1489</v>
      </c>
      <c r="D154" s="291">
        <v>672</v>
      </c>
      <c r="E154" s="297">
        <v>0.030215827338129497</v>
      </c>
      <c r="F154" s="291">
        <v>19597078.72000002</v>
      </c>
      <c r="G154" s="297">
        <v>0.02752230063666373</v>
      </c>
      <c r="H154" s="349"/>
    </row>
    <row r="155" spans="2:8" ht="15">
      <c r="B155" s="217"/>
      <c r="C155" s="295" t="s">
        <v>1490</v>
      </c>
      <c r="D155" s="291">
        <v>562</v>
      </c>
      <c r="E155" s="297">
        <v>0.02526978417266187</v>
      </c>
      <c r="F155" s="291">
        <v>11236731.110000005</v>
      </c>
      <c r="G155" s="297">
        <v>0.015780958795004116</v>
      </c>
      <c r="H155" s="349"/>
    </row>
    <row r="156" spans="2:8" ht="15">
      <c r="B156" s="217"/>
      <c r="C156" s="295" t="s">
        <v>1491</v>
      </c>
      <c r="D156" s="291">
        <v>98</v>
      </c>
      <c r="E156" s="297">
        <v>0.004406474820143885</v>
      </c>
      <c r="F156" s="291">
        <v>1426996.0799999994</v>
      </c>
      <c r="G156" s="297">
        <v>0.002004085184442255</v>
      </c>
      <c r="H156" s="349"/>
    </row>
    <row r="157" spans="2:8" ht="15.75">
      <c r="B157" s="217"/>
      <c r="C157" s="298"/>
      <c r="D157" s="311">
        <v>22240</v>
      </c>
      <c r="E157" s="300">
        <v>1</v>
      </c>
      <c r="F157" s="311">
        <v>712043625.2300014</v>
      </c>
      <c r="G157" s="300">
        <v>0.9999999999999998</v>
      </c>
      <c r="H157" s="349"/>
    </row>
    <row r="158" spans="2:8" ht="15">
      <c r="B158" s="217"/>
      <c r="C158" s="309"/>
      <c r="D158" s="309"/>
      <c r="E158" s="309"/>
      <c r="F158" s="309"/>
      <c r="G158" s="309"/>
      <c r="H158" s="349"/>
    </row>
    <row r="159" spans="2:8" ht="15.75">
      <c r="B159" s="217"/>
      <c r="C159" s="220" t="s">
        <v>1492</v>
      </c>
      <c r="D159" s="312"/>
      <c r="E159" s="276"/>
      <c r="F159" s="276"/>
      <c r="G159" s="276"/>
      <c r="H159" s="349"/>
    </row>
    <row r="160" spans="2:8" ht="15">
      <c r="B160" s="217"/>
      <c r="C160" s="218"/>
      <c r="D160" s="276"/>
      <c r="E160" s="276"/>
      <c r="F160" s="276"/>
      <c r="G160" s="276"/>
      <c r="H160" s="349"/>
    </row>
    <row r="161" spans="2:8" ht="15.75">
      <c r="B161" s="217"/>
      <c r="C161" s="293" t="s">
        <v>1493</v>
      </c>
      <c r="D161" s="294" t="s">
        <v>733</v>
      </c>
      <c r="E161" s="293" t="s">
        <v>1462</v>
      </c>
      <c r="F161" s="293" t="s">
        <v>1463</v>
      </c>
      <c r="G161" s="293" t="s">
        <v>1462</v>
      </c>
      <c r="H161" s="349"/>
    </row>
    <row r="162" spans="2:8" ht="15">
      <c r="B162" s="217"/>
      <c r="C162" s="313" t="s">
        <v>689</v>
      </c>
      <c r="D162" s="296">
        <v>20772</v>
      </c>
      <c r="E162" s="297">
        <v>0.9339928057553957</v>
      </c>
      <c r="F162" s="291">
        <v>663351275.3700001</v>
      </c>
      <c r="G162" s="297">
        <v>0.9316160581533587</v>
      </c>
      <c r="H162" s="349"/>
    </row>
    <row r="163" spans="2:8" ht="15">
      <c r="B163" s="217"/>
      <c r="C163" s="313" t="s">
        <v>1494</v>
      </c>
      <c r="D163" s="296">
        <v>974</v>
      </c>
      <c r="E163" s="297">
        <v>0.04379496402877698</v>
      </c>
      <c r="F163" s="291">
        <v>40887837.23</v>
      </c>
      <c r="G163" s="297">
        <v>0.057423219282094755</v>
      </c>
      <c r="H163" s="349"/>
    </row>
    <row r="164" spans="2:8" ht="15">
      <c r="B164" s="217"/>
      <c r="C164" s="313" t="s">
        <v>687</v>
      </c>
      <c r="D164" s="296">
        <v>494</v>
      </c>
      <c r="E164" s="297">
        <v>0.022212230215827338</v>
      </c>
      <c r="F164" s="291">
        <v>7804512.629999995</v>
      </c>
      <c r="G164" s="297">
        <v>0.010960722564546558</v>
      </c>
      <c r="H164" s="349"/>
    </row>
    <row r="165" spans="2:8" ht="15.75">
      <c r="B165" s="217"/>
      <c r="C165" s="298"/>
      <c r="D165" s="311">
        <v>22240</v>
      </c>
      <c r="E165" s="300">
        <v>1</v>
      </c>
      <c r="F165" s="311">
        <v>712043625.2300001</v>
      </c>
      <c r="G165" s="300">
        <v>1</v>
      </c>
      <c r="H165" s="349"/>
    </row>
    <row r="166" spans="2:8" ht="15">
      <c r="B166" s="217"/>
      <c r="C166" s="314"/>
      <c r="D166" s="291"/>
      <c r="E166" s="297"/>
      <c r="F166" s="291"/>
      <c r="G166" s="306"/>
      <c r="H166" s="349"/>
    </row>
    <row r="167" spans="2:8" ht="15.75">
      <c r="B167" s="217"/>
      <c r="C167" s="220" t="s">
        <v>1495</v>
      </c>
      <c r="D167" s="284"/>
      <c r="E167" s="276"/>
      <c r="F167" s="312"/>
      <c r="G167" s="276"/>
      <c r="H167" s="349"/>
    </row>
    <row r="168" spans="2:8" ht="15">
      <c r="B168" s="217"/>
      <c r="C168" s="218"/>
      <c r="D168" s="276"/>
      <c r="E168" s="276"/>
      <c r="F168" s="276"/>
      <c r="G168" s="276"/>
      <c r="H168" s="349"/>
    </row>
    <row r="169" spans="2:8" ht="15.75">
      <c r="B169" s="217"/>
      <c r="C169" s="293" t="s">
        <v>1496</v>
      </c>
      <c r="D169" s="294" t="s">
        <v>733</v>
      </c>
      <c r="E169" s="293" t="s">
        <v>1462</v>
      </c>
      <c r="F169" s="293" t="s">
        <v>1463</v>
      </c>
      <c r="G169" s="293" t="s">
        <v>1462</v>
      </c>
      <c r="H169" s="349"/>
    </row>
    <row r="170" spans="2:8" ht="15">
      <c r="B170" s="217"/>
      <c r="C170" s="313" t="s">
        <v>1497</v>
      </c>
      <c r="D170" s="296">
        <v>8613</v>
      </c>
      <c r="E170" s="297">
        <v>0.41464471403812825</v>
      </c>
      <c r="F170" s="291">
        <v>229319853.95999947</v>
      </c>
      <c r="G170" s="297">
        <v>0.34569897198447597</v>
      </c>
      <c r="H170" s="349"/>
    </row>
    <row r="171" spans="2:8" ht="15">
      <c r="B171" s="217"/>
      <c r="C171" s="313" t="s">
        <v>1498</v>
      </c>
      <c r="D171" s="296">
        <v>877</v>
      </c>
      <c r="E171" s="297">
        <v>0.042220296553052185</v>
      </c>
      <c r="F171" s="291">
        <v>32770884.16000006</v>
      </c>
      <c r="G171" s="297">
        <v>0.049402006714649636</v>
      </c>
      <c r="H171" s="349"/>
    </row>
    <row r="172" spans="2:8" ht="15">
      <c r="B172" s="217"/>
      <c r="C172" s="313" t="s">
        <v>1499</v>
      </c>
      <c r="D172" s="296">
        <v>11259</v>
      </c>
      <c r="E172" s="297">
        <v>0.5420277296360485</v>
      </c>
      <c r="F172" s="291">
        <v>400965563.31999886</v>
      </c>
      <c r="G172" s="297">
        <v>0.6044543490119194</v>
      </c>
      <c r="H172" s="349"/>
    </row>
    <row r="173" spans="2:8" ht="15">
      <c r="B173" s="217"/>
      <c r="C173" s="313" t="s">
        <v>1500</v>
      </c>
      <c r="D173" s="296">
        <v>23</v>
      </c>
      <c r="E173" s="297">
        <v>0.001107259772771038</v>
      </c>
      <c r="F173" s="291">
        <v>294973.93</v>
      </c>
      <c r="G173" s="297">
        <v>0.00044467228895500653</v>
      </c>
      <c r="H173" s="349"/>
    </row>
    <row r="174" spans="2:8" ht="15.75">
      <c r="B174" s="217"/>
      <c r="C174" s="298"/>
      <c r="D174" s="311">
        <v>20772</v>
      </c>
      <c r="E174" s="300">
        <v>1</v>
      </c>
      <c r="F174" s="311">
        <v>663351275.3699983</v>
      </c>
      <c r="G174" s="300">
        <v>1</v>
      </c>
      <c r="H174" s="349"/>
    </row>
    <row r="175" spans="2:8" ht="15.75">
      <c r="B175" s="217"/>
      <c r="C175" s="220"/>
      <c r="D175" s="291"/>
      <c r="E175" s="315"/>
      <c r="F175" s="297"/>
      <c r="G175" s="315"/>
      <c r="H175" s="349"/>
    </row>
    <row r="176" spans="2:8" ht="15.75">
      <c r="B176" s="217"/>
      <c r="C176" s="220" t="s">
        <v>1501</v>
      </c>
      <c r="D176" s="291"/>
      <c r="E176" s="315"/>
      <c r="F176" s="297"/>
      <c r="G176" s="315"/>
      <c r="H176" s="349"/>
    </row>
    <row r="177" spans="2:8" ht="15">
      <c r="B177" s="217"/>
      <c r="C177" s="218"/>
      <c r="D177" s="284"/>
      <c r="E177" s="276"/>
      <c r="F177" s="316"/>
      <c r="G177" s="276"/>
      <c r="H177" s="349"/>
    </row>
    <row r="178" spans="2:8" ht="15.75">
      <c r="B178" s="217"/>
      <c r="C178" s="293" t="s">
        <v>1502</v>
      </c>
      <c r="D178" s="294" t="s">
        <v>733</v>
      </c>
      <c r="E178" s="293" t="s">
        <v>1462</v>
      </c>
      <c r="F178" s="293" t="s">
        <v>1463</v>
      </c>
      <c r="G178" s="293" t="s">
        <v>1462</v>
      </c>
      <c r="H178" s="349"/>
    </row>
    <row r="179" spans="2:8" ht="15">
      <c r="B179" s="217"/>
      <c r="C179" s="276" t="s">
        <v>1503</v>
      </c>
      <c r="D179" s="291">
        <v>22227</v>
      </c>
      <c r="E179" s="297">
        <v>0.9994154676258993</v>
      </c>
      <c r="F179" s="317">
        <v>711900236.9600009</v>
      </c>
      <c r="G179" s="297">
        <v>0.9997986243189051</v>
      </c>
      <c r="H179" s="349"/>
    </row>
    <row r="180" spans="2:8" ht="15">
      <c r="B180" s="217"/>
      <c r="C180" s="276" t="s">
        <v>1504</v>
      </c>
      <c r="D180" s="291">
        <v>1</v>
      </c>
      <c r="E180" s="297">
        <v>4.496402877697842E-05</v>
      </c>
      <c r="F180" s="317">
        <v>55955.91</v>
      </c>
      <c r="G180" s="297">
        <v>7.858494622703124E-05</v>
      </c>
      <c r="H180" s="349"/>
    </row>
    <row r="181" spans="2:8" ht="15">
      <c r="B181" s="217"/>
      <c r="C181" s="276" t="s">
        <v>1505</v>
      </c>
      <c r="D181" s="291">
        <v>12</v>
      </c>
      <c r="E181" s="297">
        <v>0.000539568345323741</v>
      </c>
      <c r="F181" s="317">
        <v>87432.36000000002</v>
      </c>
      <c r="G181" s="297">
        <v>0.0001227907348679065</v>
      </c>
      <c r="H181" s="349"/>
    </row>
    <row r="182" spans="2:8" ht="15">
      <c r="B182" s="217"/>
      <c r="C182" s="276" t="s">
        <v>143</v>
      </c>
      <c r="D182" s="291"/>
      <c r="E182" s="297">
        <v>0</v>
      </c>
      <c r="F182" s="317"/>
      <c r="G182" s="297">
        <v>0</v>
      </c>
      <c r="H182" s="349"/>
    </row>
    <row r="183" spans="2:8" ht="15.75">
      <c r="B183" s="217"/>
      <c r="C183" s="318"/>
      <c r="D183" s="299">
        <v>22240</v>
      </c>
      <c r="E183" s="300">
        <v>1</v>
      </c>
      <c r="F183" s="299">
        <v>712043625.2300009</v>
      </c>
      <c r="G183" s="300">
        <v>1</v>
      </c>
      <c r="H183" s="349"/>
    </row>
    <row r="184" spans="2:8" ht="12.75">
      <c r="B184" s="217"/>
      <c r="C184" s="218"/>
      <c r="D184" s="218"/>
      <c r="E184" s="218"/>
      <c r="F184" s="218"/>
      <c r="G184" s="218"/>
      <c r="H184" s="349"/>
    </row>
    <row r="185" spans="2:8" ht="12.75">
      <c r="B185" s="217"/>
      <c r="C185" s="218"/>
      <c r="D185" s="218"/>
      <c r="E185" s="218"/>
      <c r="F185" s="218"/>
      <c r="G185" s="218"/>
      <c r="H185" s="349"/>
    </row>
    <row r="186" spans="2:8" ht="15.75">
      <c r="B186" s="217"/>
      <c r="C186" s="220" t="s">
        <v>1506</v>
      </c>
      <c r="D186" s="276"/>
      <c r="E186" s="284"/>
      <c r="F186" s="276"/>
      <c r="G186" s="276"/>
      <c r="H186" s="349"/>
    </row>
    <row r="187" spans="2:8" ht="15">
      <c r="B187" s="217"/>
      <c r="C187" s="218"/>
      <c r="D187" s="276"/>
      <c r="E187" s="284"/>
      <c r="F187" s="276"/>
      <c r="G187" s="276"/>
      <c r="H187" s="349"/>
    </row>
    <row r="188" spans="2:8" ht="15.75">
      <c r="B188" s="217"/>
      <c r="C188" s="293" t="s">
        <v>1507</v>
      </c>
      <c r="D188" s="294" t="s">
        <v>733</v>
      </c>
      <c r="E188" s="293" t="s">
        <v>1462</v>
      </c>
      <c r="F188" s="293" t="s">
        <v>1463</v>
      </c>
      <c r="G188" s="293" t="s">
        <v>1462</v>
      </c>
      <c r="H188" s="349"/>
    </row>
    <row r="189" spans="2:8" ht="15">
      <c r="B189" s="217"/>
      <c r="C189" s="319" t="s">
        <v>1562</v>
      </c>
      <c r="D189" s="291">
        <v>1460</v>
      </c>
      <c r="E189" s="320">
        <v>0.06564748201438848</v>
      </c>
      <c r="F189" s="291">
        <v>4229531.239999993</v>
      </c>
      <c r="G189" s="320">
        <v>0.005939988913788526</v>
      </c>
      <c r="H189" s="349"/>
    </row>
    <row r="190" spans="2:8" ht="15">
      <c r="B190" s="217"/>
      <c r="C190" s="319" t="s">
        <v>1563</v>
      </c>
      <c r="D190" s="291">
        <v>5972</v>
      </c>
      <c r="E190" s="320">
        <v>0.2685251798561151</v>
      </c>
      <c r="F190" s="291">
        <v>77333230.11000012</v>
      </c>
      <c r="G190" s="320">
        <v>0.10860743270473125</v>
      </c>
      <c r="H190" s="349"/>
    </row>
    <row r="191" spans="2:8" ht="15">
      <c r="B191" s="217"/>
      <c r="C191" s="319" t="s">
        <v>1508</v>
      </c>
      <c r="D191" s="291">
        <v>5939</v>
      </c>
      <c r="E191" s="320">
        <v>0.26704136690647484</v>
      </c>
      <c r="F191" s="291">
        <v>176085285.89999995</v>
      </c>
      <c r="G191" s="320">
        <v>0.2472956426554931</v>
      </c>
      <c r="H191" s="349"/>
    </row>
    <row r="192" spans="2:8" ht="15">
      <c r="B192" s="217"/>
      <c r="C192" s="319" t="s">
        <v>1509</v>
      </c>
      <c r="D192" s="291">
        <v>4552</v>
      </c>
      <c r="E192" s="320">
        <v>0.20467625899280575</v>
      </c>
      <c r="F192" s="291">
        <v>193085258.1100004</v>
      </c>
      <c r="G192" s="320">
        <v>0.2711705452704968</v>
      </c>
      <c r="H192" s="349"/>
    </row>
    <row r="193" spans="2:8" ht="15">
      <c r="B193" s="217"/>
      <c r="C193" s="319" t="s">
        <v>1510</v>
      </c>
      <c r="D193" s="291">
        <v>2129</v>
      </c>
      <c r="E193" s="320">
        <v>0.09572841726618705</v>
      </c>
      <c r="F193" s="291">
        <v>114112340.81999972</v>
      </c>
      <c r="G193" s="320">
        <v>0.16026032222834638</v>
      </c>
      <c r="H193" s="349"/>
    </row>
    <row r="194" spans="2:8" ht="15">
      <c r="B194" s="217"/>
      <c r="C194" s="319" t="s">
        <v>1511</v>
      </c>
      <c r="D194" s="291">
        <v>1180</v>
      </c>
      <c r="E194" s="320">
        <v>0.053057553956834536</v>
      </c>
      <c r="F194" s="291">
        <v>73460556.09</v>
      </c>
      <c r="G194" s="320">
        <v>0.10316861704403464</v>
      </c>
      <c r="H194" s="349"/>
    </row>
    <row r="195" spans="2:8" ht="15">
      <c r="B195" s="217"/>
      <c r="C195" s="319" t="s">
        <v>1512</v>
      </c>
      <c r="D195" s="291">
        <v>806</v>
      </c>
      <c r="E195" s="320">
        <v>0.036241007194244605</v>
      </c>
      <c r="F195" s="291">
        <v>58058680.16999999</v>
      </c>
      <c r="G195" s="320">
        <v>0.08153809417399982</v>
      </c>
      <c r="H195" s="349"/>
    </row>
    <row r="196" spans="2:8" ht="15">
      <c r="B196" s="217"/>
      <c r="C196" s="319" t="s">
        <v>1513</v>
      </c>
      <c r="D196" s="308">
        <v>202</v>
      </c>
      <c r="E196" s="320">
        <v>0.00908273381294964</v>
      </c>
      <c r="F196" s="308">
        <v>15678742.78999999</v>
      </c>
      <c r="G196" s="320">
        <v>0.022019357009109567</v>
      </c>
      <c r="H196" s="349"/>
    </row>
    <row r="197" spans="2:8" ht="15.75">
      <c r="B197" s="217"/>
      <c r="C197" s="298"/>
      <c r="D197" s="299">
        <v>22240</v>
      </c>
      <c r="E197" s="304">
        <v>1</v>
      </c>
      <c r="F197" s="299">
        <v>712043625.2300001</v>
      </c>
      <c r="G197" s="304">
        <v>1</v>
      </c>
      <c r="H197" s="349"/>
    </row>
    <row r="198" spans="2:8" ht="12.75">
      <c r="B198" s="217"/>
      <c r="C198" s="218"/>
      <c r="D198" s="218"/>
      <c r="E198" s="218"/>
      <c r="F198" s="218"/>
      <c r="G198" s="218"/>
      <c r="H198" s="349"/>
    </row>
    <row r="199" spans="2:8" ht="15.75">
      <c r="B199" s="217"/>
      <c r="C199" s="220" t="s">
        <v>1514</v>
      </c>
      <c r="D199" s="276"/>
      <c r="E199" s="276"/>
      <c r="F199" s="276"/>
      <c r="G199" s="276"/>
      <c r="H199" s="349"/>
    </row>
    <row r="200" spans="2:8" ht="15">
      <c r="B200" s="217"/>
      <c r="C200" s="218"/>
      <c r="D200" s="291"/>
      <c r="E200" s="292"/>
      <c r="F200" s="306"/>
      <c r="G200" s="321"/>
      <c r="H200" s="349"/>
    </row>
    <row r="201" spans="2:8" ht="15.75">
      <c r="B201" s="217"/>
      <c r="C201" s="293" t="s">
        <v>1515</v>
      </c>
      <c r="D201" s="294" t="s">
        <v>733</v>
      </c>
      <c r="E201" s="293" t="s">
        <v>1462</v>
      </c>
      <c r="F201" s="293" t="s">
        <v>1463</v>
      </c>
      <c r="G201" s="293" t="s">
        <v>1462</v>
      </c>
      <c r="H201" s="349"/>
    </row>
    <row r="202" spans="2:8" ht="15">
      <c r="B202" s="217"/>
      <c r="C202" s="295" t="s">
        <v>1516</v>
      </c>
      <c r="D202" s="296">
        <v>1425</v>
      </c>
      <c r="E202" s="297">
        <v>0.06407374100719425</v>
      </c>
      <c r="F202" s="291">
        <v>83046893.04999995</v>
      </c>
      <c r="G202" s="297">
        <v>0.1166317485437423</v>
      </c>
      <c r="H202" s="349"/>
    </row>
    <row r="203" spans="2:8" ht="15">
      <c r="B203" s="217"/>
      <c r="C203" s="322" t="s">
        <v>1517</v>
      </c>
      <c r="D203" s="296">
        <v>411</v>
      </c>
      <c r="E203" s="297">
        <v>0.01848021582733813</v>
      </c>
      <c r="F203" s="291">
        <v>15903864.929999989</v>
      </c>
      <c r="G203" s="297">
        <v>0.022335520418236783</v>
      </c>
      <c r="H203" s="349"/>
    </row>
    <row r="204" spans="2:8" ht="15">
      <c r="B204" s="217"/>
      <c r="C204" s="323" t="s">
        <v>1518</v>
      </c>
      <c r="D204" s="296">
        <v>3719</v>
      </c>
      <c r="E204" s="297">
        <v>0.16722122302158274</v>
      </c>
      <c r="F204" s="291">
        <v>139358360.42999995</v>
      </c>
      <c r="G204" s="297">
        <v>0.19571604251773955</v>
      </c>
      <c r="H204" s="349"/>
    </row>
    <row r="205" spans="2:8" ht="15">
      <c r="B205" s="217"/>
      <c r="C205" s="323" t="s">
        <v>1519</v>
      </c>
      <c r="D205" s="296">
        <v>2611</v>
      </c>
      <c r="E205" s="297">
        <v>0.11740107913669065</v>
      </c>
      <c r="F205" s="291">
        <v>85592413.61000012</v>
      </c>
      <c r="G205" s="297">
        <v>0.12020669882741056</v>
      </c>
      <c r="H205" s="349"/>
    </row>
    <row r="206" spans="2:8" ht="15">
      <c r="B206" s="217"/>
      <c r="C206" s="323" t="s">
        <v>1520</v>
      </c>
      <c r="D206" s="296">
        <v>3335</v>
      </c>
      <c r="E206" s="297">
        <v>0.14995503597122303</v>
      </c>
      <c r="F206" s="291">
        <v>111737452.16</v>
      </c>
      <c r="G206" s="297">
        <v>0.15692500880673899</v>
      </c>
      <c r="H206" s="349"/>
    </row>
    <row r="207" spans="2:8" ht="15">
      <c r="B207" s="217"/>
      <c r="C207" s="323" t="s">
        <v>1521</v>
      </c>
      <c r="D207" s="296">
        <v>5123</v>
      </c>
      <c r="E207" s="297">
        <v>0.23035071942446042</v>
      </c>
      <c r="F207" s="291">
        <v>140775519.44999975</v>
      </c>
      <c r="G207" s="297">
        <v>0.19770631245315543</v>
      </c>
      <c r="H207" s="349"/>
    </row>
    <row r="208" spans="2:8" ht="15">
      <c r="B208" s="217"/>
      <c r="C208" s="323" t="s">
        <v>1522</v>
      </c>
      <c r="D208" s="308">
        <v>5616</v>
      </c>
      <c r="E208" s="297">
        <v>0.2525179856115108</v>
      </c>
      <c r="F208" s="308">
        <v>135629121.5999995</v>
      </c>
      <c r="G208" s="297">
        <v>0.1904786684329763</v>
      </c>
      <c r="H208" s="349"/>
    </row>
    <row r="209" spans="2:8" ht="15.75">
      <c r="B209" s="217"/>
      <c r="C209" s="298"/>
      <c r="D209" s="311">
        <v>22240</v>
      </c>
      <c r="E209" s="300">
        <v>1</v>
      </c>
      <c r="F209" s="299">
        <v>712043625.2299993</v>
      </c>
      <c r="G209" s="300">
        <v>0.9999999999999999</v>
      </c>
      <c r="H209" s="349"/>
    </row>
    <row r="210" spans="2:8" ht="15.75">
      <c r="B210" s="217"/>
      <c r="C210" s="301"/>
      <c r="D210" s="324"/>
      <c r="E210" s="303"/>
      <c r="F210" s="302"/>
      <c r="G210" s="303"/>
      <c r="H210" s="349"/>
    </row>
    <row r="211" spans="2:8" ht="15.75">
      <c r="B211" s="217"/>
      <c r="C211" s="220" t="s">
        <v>1523</v>
      </c>
      <c r="D211" s="218"/>
      <c r="E211" s="218"/>
      <c r="F211" s="218"/>
      <c r="G211" s="218"/>
      <c r="H211" s="349"/>
    </row>
    <row r="212" spans="2:8" ht="15">
      <c r="B212" s="217"/>
      <c r="C212" s="218"/>
      <c r="D212" s="276"/>
      <c r="E212" s="291"/>
      <c r="F212" s="292"/>
      <c r="G212" s="306"/>
      <c r="H212" s="349"/>
    </row>
    <row r="213" spans="2:8" ht="15.75">
      <c r="B213" s="217"/>
      <c r="C213" s="293" t="s">
        <v>1524</v>
      </c>
      <c r="D213" s="294" t="s">
        <v>733</v>
      </c>
      <c r="E213" s="293" t="s">
        <v>1462</v>
      </c>
      <c r="F213" s="293" t="s">
        <v>1463</v>
      </c>
      <c r="G213" s="293" t="s">
        <v>1462</v>
      </c>
      <c r="H213" s="349"/>
    </row>
    <row r="214" spans="2:8" ht="15">
      <c r="B214" s="217"/>
      <c r="C214" s="325" t="s">
        <v>1525</v>
      </c>
      <c r="D214" s="296">
        <v>12476</v>
      </c>
      <c r="E214" s="297">
        <v>0.5609712230215828</v>
      </c>
      <c r="F214" s="296">
        <v>432086205.81000054</v>
      </c>
      <c r="G214" s="297">
        <v>0.6068254675693927</v>
      </c>
      <c r="H214" s="349"/>
    </row>
    <row r="215" spans="2:8" ht="15">
      <c r="B215" s="217"/>
      <c r="C215" s="325" t="s">
        <v>1526</v>
      </c>
      <c r="D215" s="296">
        <v>4951</v>
      </c>
      <c r="E215" s="297">
        <v>0.22261690647482013</v>
      </c>
      <c r="F215" s="296">
        <v>164746139.4400004</v>
      </c>
      <c r="G215" s="297">
        <v>0.2313708508896277</v>
      </c>
      <c r="H215" s="349"/>
    </row>
    <row r="216" spans="2:8" ht="15">
      <c r="B216" s="217"/>
      <c r="C216" s="325" t="s">
        <v>1527</v>
      </c>
      <c r="D216" s="296">
        <v>4482</v>
      </c>
      <c r="E216" s="297">
        <v>0.20152877697841726</v>
      </c>
      <c r="F216" s="296">
        <v>104011051.12999958</v>
      </c>
      <c r="G216" s="297">
        <v>0.14607398682405515</v>
      </c>
      <c r="H216" s="349"/>
    </row>
    <row r="217" spans="2:8" ht="15">
      <c r="B217" s="217"/>
      <c r="C217" s="325" t="s">
        <v>1528</v>
      </c>
      <c r="D217" s="296">
        <v>331</v>
      </c>
      <c r="E217" s="297">
        <v>0.014883093525179856</v>
      </c>
      <c r="F217" s="296">
        <v>11200228.850000001</v>
      </c>
      <c r="G217" s="297">
        <v>0.01572969471692435</v>
      </c>
      <c r="H217" s="349"/>
    </row>
    <row r="218" spans="2:8" ht="15">
      <c r="B218" s="217"/>
      <c r="C218" s="325" t="s">
        <v>1529</v>
      </c>
      <c r="D218" s="296"/>
      <c r="E218" s="297">
        <v>0</v>
      </c>
      <c r="F218" s="296"/>
      <c r="G218" s="297">
        <v>0</v>
      </c>
      <c r="H218" s="349"/>
    </row>
    <row r="219" spans="2:8" ht="15.75">
      <c r="B219" s="217"/>
      <c r="C219" s="298"/>
      <c r="D219" s="326">
        <v>22240</v>
      </c>
      <c r="E219" s="327">
        <v>1</v>
      </c>
      <c r="F219" s="328">
        <v>712043625.2300006</v>
      </c>
      <c r="G219" s="327">
        <v>0.9999999999999999</v>
      </c>
      <c r="H219" s="349"/>
    </row>
    <row r="220" spans="2:8" ht="12.75">
      <c r="B220" s="217"/>
      <c r="C220" s="218"/>
      <c r="D220" s="218"/>
      <c r="E220" s="218"/>
      <c r="F220" s="218"/>
      <c r="G220" s="218"/>
      <c r="H220" s="349"/>
    </row>
    <row r="221" spans="2:8" ht="15.75">
      <c r="B221" s="217"/>
      <c r="C221" s="329" t="s">
        <v>1530</v>
      </c>
      <c r="D221" s="276"/>
      <c r="E221" s="291"/>
      <c r="F221" s="292"/>
      <c r="G221" s="306"/>
      <c r="H221" s="349"/>
    </row>
    <row r="222" spans="2:8" ht="15">
      <c r="B222" s="217"/>
      <c r="C222" s="314"/>
      <c r="D222" s="276"/>
      <c r="E222" s="291"/>
      <c r="F222" s="292"/>
      <c r="G222" s="306"/>
      <c r="H222" s="349"/>
    </row>
    <row r="223" spans="2:8" ht="15.75">
      <c r="B223" s="217"/>
      <c r="C223" s="293" t="s">
        <v>1531</v>
      </c>
      <c r="D223" s="294" t="s">
        <v>733</v>
      </c>
      <c r="E223" s="293" t="s">
        <v>1462</v>
      </c>
      <c r="F223" s="293" t="s">
        <v>1463</v>
      </c>
      <c r="G223" s="293" t="s">
        <v>1462</v>
      </c>
      <c r="H223" s="349"/>
    </row>
    <row r="224" spans="2:8" ht="15">
      <c r="B224" s="217"/>
      <c r="C224" s="330" t="s">
        <v>1532</v>
      </c>
      <c r="D224" s="331">
        <v>1589</v>
      </c>
      <c r="E224" s="332">
        <v>0.07144784172661871</v>
      </c>
      <c r="F224" s="333">
        <v>57867672.26000003</v>
      </c>
      <c r="G224" s="332">
        <v>0.08126984107372345</v>
      </c>
      <c r="H224" s="349"/>
    </row>
    <row r="225" spans="2:8" ht="15">
      <c r="B225" s="217"/>
      <c r="C225" s="314" t="s">
        <v>1533</v>
      </c>
      <c r="D225" s="331">
        <v>9639</v>
      </c>
      <c r="E225" s="332">
        <v>0.43340827338129495</v>
      </c>
      <c r="F225" s="333">
        <v>353583216.9600003</v>
      </c>
      <c r="G225" s="332">
        <v>0.49657521594380943</v>
      </c>
      <c r="H225" s="349"/>
    </row>
    <row r="226" spans="2:8" ht="15">
      <c r="B226" s="217"/>
      <c r="C226" s="314" t="s">
        <v>1534</v>
      </c>
      <c r="D226" s="331">
        <v>941</v>
      </c>
      <c r="E226" s="332">
        <v>0.04231115107913669</v>
      </c>
      <c r="F226" s="333">
        <v>24226927.440000005</v>
      </c>
      <c r="G226" s="332">
        <v>0.03402449875479801</v>
      </c>
      <c r="H226" s="349"/>
    </row>
    <row r="227" spans="2:8" ht="15">
      <c r="B227" s="217"/>
      <c r="C227" s="314" t="s">
        <v>1535</v>
      </c>
      <c r="D227" s="331">
        <v>958</v>
      </c>
      <c r="E227" s="332">
        <v>0.043075539568345325</v>
      </c>
      <c r="F227" s="333">
        <v>32450078.86000002</v>
      </c>
      <c r="G227" s="332">
        <v>0.04557316112410694</v>
      </c>
      <c r="H227" s="349"/>
    </row>
    <row r="228" spans="2:8" ht="15">
      <c r="B228" s="217"/>
      <c r="C228" s="314" t="s">
        <v>1536</v>
      </c>
      <c r="D228" s="331">
        <v>464</v>
      </c>
      <c r="E228" s="332">
        <v>0.020863309352517987</v>
      </c>
      <c r="F228" s="333">
        <v>11503813.039999997</v>
      </c>
      <c r="G228" s="332">
        <v>0.016156050882815083</v>
      </c>
      <c r="H228" s="349"/>
    </row>
    <row r="229" spans="2:8" ht="15">
      <c r="B229" s="217"/>
      <c r="C229" s="314" t="s">
        <v>1537</v>
      </c>
      <c r="D229" s="331">
        <v>483</v>
      </c>
      <c r="E229" s="332">
        <v>0.021717625899280574</v>
      </c>
      <c r="F229" s="333">
        <v>18115416.839999996</v>
      </c>
      <c r="G229" s="332">
        <v>0.025441442347227613</v>
      </c>
      <c r="H229" s="349"/>
    </row>
    <row r="230" spans="2:8" ht="15">
      <c r="B230" s="217"/>
      <c r="C230" s="314" t="s">
        <v>1538</v>
      </c>
      <c r="D230" s="331">
        <v>2151</v>
      </c>
      <c r="E230" s="332">
        <v>0.09671762589928058</v>
      </c>
      <c r="F230" s="333">
        <v>51385548.349999934</v>
      </c>
      <c r="G230" s="332">
        <v>0.07216629224564951</v>
      </c>
      <c r="H230" s="349"/>
    </row>
    <row r="231" spans="2:8" ht="15">
      <c r="B231" s="217"/>
      <c r="C231" s="314" t="s">
        <v>1539</v>
      </c>
      <c r="D231" s="331">
        <v>1917</v>
      </c>
      <c r="E231" s="332">
        <v>0.08619604316546763</v>
      </c>
      <c r="F231" s="333">
        <v>52076594.730000034</v>
      </c>
      <c r="G231" s="332">
        <v>0.0731368035395002</v>
      </c>
      <c r="H231" s="349"/>
    </row>
    <row r="232" spans="2:8" ht="15">
      <c r="B232" s="217"/>
      <c r="C232" s="314" t="s">
        <v>1540</v>
      </c>
      <c r="D232" s="331">
        <v>2082</v>
      </c>
      <c r="E232" s="332">
        <v>0.09361510791366906</v>
      </c>
      <c r="F232" s="333">
        <v>58620377.90999999</v>
      </c>
      <c r="G232" s="332">
        <v>0.0823269471601052</v>
      </c>
      <c r="H232" s="349"/>
    </row>
    <row r="233" spans="2:8" ht="15">
      <c r="B233" s="217"/>
      <c r="C233" s="314" t="s">
        <v>1541</v>
      </c>
      <c r="D233" s="331">
        <v>1395</v>
      </c>
      <c r="E233" s="332">
        <v>0.06272482014388489</v>
      </c>
      <c r="F233" s="333">
        <v>37970483.630000055</v>
      </c>
      <c r="G233" s="332">
        <v>0.05332606357894862</v>
      </c>
      <c r="H233" s="349"/>
    </row>
    <row r="234" spans="2:8" ht="15">
      <c r="B234" s="217"/>
      <c r="C234" s="314" t="s">
        <v>1542</v>
      </c>
      <c r="D234" s="331">
        <v>621</v>
      </c>
      <c r="E234" s="332">
        <v>0.027922661870503598</v>
      </c>
      <c r="F234" s="333">
        <v>14243495.209999995</v>
      </c>
      <c r="G234" s="332">
        <v>0.020003683349316053</v>
      </c>
      <c r="H234" s="349"/>
    </row>
    <row r="235" spans="2:8" ht="15">
      <c r="B235" s="217"/>
      <c r="C235" s="314" t="s">
        <v>1543</v>
      </c>
      <c r="D235" s="331"/>
      <c r="E235" s="332">
        <v>0</v>
      </c>
      <c r="F235" s="333"/>
      <c r="G235" s="332">
        <v>0</v>
      </c>
      <c r="H235" s="349"/>
    </row>
    <row r="236" spans="2:8" ht="15.75">
      <c r="B236" s="217"/>
      <c r="C236" s="298"/>
      <c r="D236" s="311">
        <v>22240</v>
      </c>
      <c r="E236" s="300">
        <v>1</v>
      </c>
      <c r="F236" s="299">
        <v>712043625.2300003</v>
      </c>
      <c r="G236" s="300">
        <v>1</v>
      </c>
      <c r="H236" s="349"/>
    </row>
    <row r="237" spans="2:8" ht="15">
      <c r="B237" s="217"/>
      <c r="C237" s="276"/>
      <c r="D237" s="276"/>
      <c r="E237" s="276"/>
      <c r="F237" s="276"/>
      <c r="G237" s="276"/>
      <c r="H237" s="349"/>
    </row>
    <row r="238" spans="2:8" ht="15.75">
      <c r="B238" s="217"/>
      <c r="C238" s="329" t="s">
        <v>1544</v>
      </c>
      <c r="D238" s="276"/>
      <c r="E238" s="276"/>
      <c r="F238" s="276"/>
      <c r="G238" s="276"/>
      <c r="H238" s="349"/>
    </row>
    <row r="239" spans="2:8" ht="15">
      <c r="B239" s="217"/>
      <c r="C239" s="276"/>
      <c r="D239" s="276"/>
      <c r="E239" s="276"/>
      <c r="F239" s="276"/>
      <c r="G239" s="276"/>
      <c r="H239" s="349"/>
    </row>
    <row r="240" spans="2:8" ht="15.75">
      <c r="B240" s="217"/>
      <c r="C240" s="293" t="s">
        <v>1545</v>
      </c>
      <c r="D240" s="294" t="s">
        <v>733</v>
      </c>
      <c r="E240" s="293" t="s">
        <v>1462</v>
      </c>
      <c r="F240" s="293" t="s">
        <v>1463</v>
      </c>
      <c r="G240" s="293" t="s">
        <v>1462</v>
      </c>
      <c r="H240" s="349"/>
    </row>
    <row r="241" spans="2:8" ht="15">
      <c r="B241" s="217"/>
      <c r="C241" s="325" t="s">
        <v>1546</v>
      </c>
      <c r="D241" s="296">
        <v>15351</v>
      </c>
      <c r="E241" s="306">
        <v>0.6902428057553956</v>
      </c>
      <c r="F241" s="291">
        <v>464583846.27000046</v>
      </c>
      <c r="G241" s="306">
        <v>0.6524654246008208</v>
      </c>
      <c r="H241" s="349"/>
    </row>
    <row r="242" spans="2:8" ht="15">
      <c r="B242" s="217"/>
      <c r="C242" s="325" t="s">
        <v>1547</v>
      </c>
      <c r="D242" s="296">
        <v>6889</v>
      </c>
      <c r="E242" s="306">
        <v>0.3097571942446043</v>
      </c>
      <c r="F242" s="291">
        <v>247459778.9600007</v>
      </c>
      <c r="G242" s="306">
        <v>0.3475345753991791</v>
      </c>
      <c r="H242" s="349"/>
    </row>
    <row r="243" spans="2:8" ht="15">
      <c r="B243" s="217"/>
      <c r="C243" s="325" t="s">
        <v>143</v>
      </c>
      <c r="D243" s="296"/>
      <c r="E243" s="306">
        <v>0</v>
      </c>
      <c r="F243" s="291"/>
      <c r="G243" s="306">
        <v>0</v>
      </c>
      <c r="H243" s="349"/>
    </row>
    <row r="244" spans="2:8" ht="15.75">
      <c r="B244" s="217"/>
      <c r="C244" s="298"/>
      <c r="D244" s="311">
        <v>22240</v>
      </c>
      <c r="E244" s="300">
        <v>1</v>
      </c>
      <c r="F244" s="299">
        <v>712043625.2300012</v>
      </c>
      <c r="G244" s="300">
        <v>0.9999999999999999</v>
      </c>
      <c r="H244" s="349"/>
    </row>
    <row r="245" spans="2:8" ht="12.75">
      <c r="B245" s="217"/>
      <c r="C245" s="218"/>
      <c r="D245" s="218"/>
      <c r="E245" s="218"/>
      <c r="F245" s="218"/>
      <c r="G245" s="218"/>
      <c r="H245" s="349"/>
    </row>
    <row r="246" spans="2:8" s="336" customFormat="1" ht="15.75" customHeight="1">
      <c r="B246" s="334"/>
      <c r="C246" s="329" t="s">
        <v>1548</v>
      </c>
      <c r="D246" s="276"/>
      <c r="E246" s="291"/>
      <c r="F246" s="321"/>
      <c r="G246" s="335"/>
      <c r="H246" s="349"/>
    </row>
    <row r="247" spans="2:8" s="336" customFormat="1" ht="15" customHeight="1">
      <c r="B247" s="334"/>
      <c r="C247" s="276"/>
      <c r="D247" s="276"/>
      <c r="E247" s="276"/>
      <c r="F247" s="276"/>
      <c r="G247" s="276"/>
      <c r="H247" s="349"/>
    </row>
    <row r="248" spans="2:8" s="336" customFormat="1" ht="15.75" customHeight="1">
      <c r="B248" s="334"/>
      <c r="C248" s="293" t="s">
        <v>1549</v>
      </c>
      <c r="D248" s="294" t="s">
        <v>733</v>
      </c>
      <c r="E248" s="293" t="s">
        <v>1462</v>
      </c>
      <c r="F248" s="293" t="s">
        <v>1463</v>
      </c>
      <c r="G248" s="293" t="s">
        <v>1462</v>
      </c>
      <c r="H248" s="349"/>
    </row>
    <row r="249" spans="2:8" s="336" customFormat="1" ht="15">
      <c r="B249" s="334"/>
      <c r="C249" s="330" t="s">
        <v>1550</v>
      </c>
      <c r="D249" s="296">
        <v>22077</v>
      </c>
      <c r="E249" s="306">
        <v>0.9926708633093525</v>
      </c>
      <c r="F249" s="291">
        <v>707400805.190001</v>
      </c>
      <c r="G249" s="306">
        <v>0.993479584851981</v>
      </c>
      <c r="H249" s="349"/>
    </row>
    <row r="250" spans="2:8" s="336" customFormat="1" ht="15">
      <c r="B250" s="334"/>
      <c r="C250" s="314" t="s">
        <v>1551</v>
      </c>
      <c r="D250" s="296">
        <v>162</v>
      </c>
      <c r="E250" s="306">
        <v>0.007284172661870504</v>
      </c>
      <c r="F250" s="291">
        <v>4634205.340000003</v>
      </c>
      <c r="G250" s="306">
        <v>0.006508316591561483</v>
      </c>
      <c r="H250" s="349"/>
    </row>
    <row r="251" spans="2:8" s="336" customFormat="1" ht="15">
      <c r="B251" s="334"/>
      <c r="C251" s="314" t="s">
        <v>1552</v>
      </c>
      <c r="D251" s="296">
        <v>1</v>
      </c>
      <c r="E251" s="306">
        <v>4.496402877697842E-05</v>
      </c>
      <c r="F251" s="291">
        <v>8614.7</v>
      </c>
      <c r="G251" s="306">
        <v>1.2098556457432394E-05</v>
      </c>
      <c r="H251" s="349"/>
    </row>
    <row r="252" spans="2:8" s="336" customFormat="1" ht="15">
      <c r="B252" s="334"/>
      <c r="C252" s="314" t="s">
        <v>1553</v>
      </c>
      <c r="D252" s="296"/>
      <c r="E252" s="306">
        <v>0</v>
      </c>
      <c r="F252" s="291"/>
      <c r="G252" s="306">
        <v>0</v>
      </c>
      <c r="H252" s="349"/>
    </row>
    <row r="253" spans="2:8" s="336" customFormat="1" ht="15.75" customHeight="1">
      <c r="B253" s="334"/>
      <c r="C253" s="298"/>
      <c r="D253" s="311">
        <v>22240</v>
      </c>
      <c r="E253" s="300">
        <v>1</v>
      </c>
      <c r="F253" s="299">
        <v>712043625.2300011</v>
      </c>
      <c r="G253" s="300">
        <v>0.9999999999999999</v>
      </c>
      <c r="H253" s="349"/>
    </row>
    <row r="254" spans="2:8" ht="15" customHeight="1">
      <c r="B254" s="217"/>
      <c r="C254" s="276"/>
      <c r="D254" s="276"/>
      <c r="E254" s="276"/>
      <c r="F254" s="276"/>
      <c r="G254" s="276"/>
      <c r="H254" s="219"/>
    </row>
    <row r="255" spans="2:8" ht="13.5" thickBot="1">
      <c r="B255" s="337"/>
      <c r="C255" s="338"/>
      <c r="D255" s="338"/>
      <c r="E255" s="338"/>
      <c r="F255" s="338"/>
      <c r="G255" s="338"/>
      <c r="H255" s="339"/>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3" t="s">
        <v>1303</v>
      </c>
      <c r="B1" s="363"/>
    </row>
    <row r="2" spans="1:13" ht="31.5">
      <c r="A2" s="179" t="s">
        <v>1302</v>
      </c>
      <c r="B2" s="179"/>
      <c r="C2" s="64"/>
      <c r="D2" s="64"/>
      <c r="E2" s="64"/>
      <c r="F2" s="186"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3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2">
        <v>132.5280127930267</v>
      </c>
      <c r="H75" s="64"/>
    </row>
    <row r="76" spans="1:8" ht="15">
      <c r="A76" s="66" t="s">
        <v>1266</v>
      </c>
      <c r="B76" s="66" t="s">
        <v>1298</v>
      </c>
      <c r="C76" s="343">
        <v>164.05595900280233</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5">
        <v>0.04260382124789203</v>
      </c>
      <c r="D82" s="344">
        <v>0</v>
      </c>
      <c r="E82" s="344">
        <v>0</v>
      </c>
      <c r="F82" s="344">
        <v>0</v>
      </c>
      <c r="G82" s="205">
        <f>C82</f>
        <v>0.04260382124789203</v>
      </c>
      <c r="H82" s="64"/>
    </row>
    <row r="83" spans="1:8" ht="15">
      <c r="A83" s="66" t="s">
        <v>1273</v>
      </c>
      <c r="B83" s="66" t="s">
        <v>1288</v>
      </c>
      <c r="C83" s="345">
        <v>0.006508316591561483</v>
      </c>
      <c r="D83" s="344">
        <v>0</v>
      </c>
      <c r="E83" s="344">
        <v>0</v>
      </c>
      <c r="F83" s="344">
        <v>0</v>
      </c>
      <c r="G83" s="205">
        <f>C83</f>
        <v>0.006508316591561483</v>
      </c>
      <c r="H83" s="64"/>
    </row>
    <row r="84" spans="1:8" ht="15">
      <c r="A84" s="66" t="s">
        <v>1274</v>
      </c>
      <c r="B84" s="66" t="s">
        <v>1286</v>
      </c>
      <c r="C84" s="205">
        <v>1.2098556457432394E-05</v>
      </c>
      <c r="D84" s="344">
        <v>0</v>
      </c>
      <c r="E84" s="344">
        <v>0</v>
      </c>
      <c r="F84" s="344">
        <v>0</v>
      </c>
      <c r="G84" s="205">
        <f>C84</f>
        <v>1.2098556457432394E-05</v>
      </c>
      <c r="H84" s="64"/>
    </row>
    <row r="85" spans="1:8" ht="15">
      <c r="A85" s="66" t="s">
        <v>1275</v>
      </c>
      <c r="B85" s="66" t="s">
        <v>1287</v>
      </c>
      <c r="C85" s="205">
        <v>0</v>
      </c>
      <c r="D85" s="344">
        <v>0</v>
      </c>
      <c r="E85" s="344">
        <v>0</v>
      </c>
      <c r="F85" s="344">
        <v>0</v>
      </c>
      <c r="G85" s="205">
        <f>C85</f>
        <v>0</v>
      </c>
      <c r="H85" s="64"/>
    </row>
    <row r="86" spans="1:8" ht="15">
      <c r="A86" s="66" t="s">
        <v>1290</v>
      </c>
      <c r="B86" s="66" t="s">
        <v>1289</v>
      </c>
      <c r="C86" s="205">
        <v>0</v>
      </c>
      <c r="D86" s="344">
        <v>0</v>
      </c>
      <c r="E86" s="344">
        <v>0</v>
      </c>
      <c r="F86" s="344">
        <v>0</v>
      </c>
      <c r="G86" s="205">
        <f>C86</f>
        <v>0</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ΠΑΠΑΝΙΚΟΛΑΟΥ Α. ΝΙΚΟΛΑΟΣ</cp:lastModifiedBy>
  <cp:lastPrinted>2016-05-20T08:25:54Z</cp:lastPrinted>
  <dcterms:created xsi:type="dcterms:W3CDTF">2016-04-21T08:07:20Z</dcterms:created>
  <dcterms:modified xsi:type="dcterms:W3CDTF">2021-01-14T13:13:50Z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